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DQE" sheetId="1" r:id="rId4"/>
    <sheet name="Explications" sheetId="2" r:id="rId5"/>
  </sheets>
</workbook>
</file>

<file path=xl/sharedStrings.xml><?xml version="1.0" encoding="utf-8"?>
<sst xmlns="http://schemas.openxmlformats.org/spreadsheetml/2006/main" uniqueCount="220">
  <si>
    <t>Prénom Nom</t>
  </si>
  <si>
    <t>Adresse postale personnelle</t>
  </si>
  <si>
    <r>
      <rPr>
        <sz val="10"/>
        <color indexed="8"/>
        <rFont val="Georgia"/>
      </rPr>
      <t xml:space="preserve">Tel : 06.XX.XX.XX.XX - </t>
    </r>
    <r>
      <rPr>
        <u val="single"/>
        <sz val="10"/>
        <color indexed="11"/>
        <rFont val="Georgia"/>
      </rPr>
      <t>email@email.com</t>
    </r>
  </si>
  <si>
    <t>INFORMATIONS GÉNÉRALES</t>
  </si>
  <si>
    <t>Client : M. Prénom Nom</t>
  </si>
  <si>
    <t>Référence dossier :</t>
  </si>
  <si>
    <t>Adresse des travaux :</t>
  </si>
  <si>
    <t>Taux de TVA appliqué : 10%</t>
  </si>
  <si>
    <t xml:space="preserve">Objet : </t>
  </si>
  <si>
    <t xml:space="preserve">Date : </t>
  </si>
  <si>
    <t>DÉTAIL DES LOTS</t>
  </si>
  <si>
    <t>LOT</t>
  </si>
  <si>
    <t>DÉSIGNATION</t>
  </si>
  <si>
    <t>QTE</t>
  </si>
  <si>
    <t>U</t>
  </si>
  <si>
    <t>PU</t>
  </si>
  <si>
    <t>PT HT</t>
  </si>
  <si>
    <t>PT TTC</t>
  </si>
  <si>
    <t>TVA</t>
  </si>
  <si>
    <t>TERRAIN</t>
  </si>
  <si>
    <t>Bornage par un géomètre expert</t>
  </si>
  <si>
    <t>F</t>
  </si>
  <si>
    <t>Raccordement à l’eau si &lt; 10 m</t>
  </si>
  <si>
    <t>Pour tout mètre supplémentaire de raccordement à l’eau</t>
  </si>
  <si>
    <t>m</t>
  </si>
  <si>
    <t>Raccordement à l’électricité si &lt; 30 m</t>
  </si>
  <si>
    <t>Pour tout mètre supplémentaire de raccordement à l’électricité</t>
  </si>
  <si>
    <t>Raccordement au gaz si &lt; 30 m</t>
  </si>
  <si>
    <t>Pour tout mètre supplémentaire de raccordement au gaz</t>
  </si>
  <si>
    <t>Raccordement tout à l’égoût</t>
  </si>
  <si>
    <t>Terrassement classique par journée de travail</t>
  </si>
  <si>
    <t>Évacuation des gravats et de la terre</t>
  </si>
  <si>
    <t>m3</t>
  </si>
  <si>
    <t>SOUS-TOTAL TERRAIN</t>
  </si>
  <si>
    <t>ASSAINISSEMENT</t>
  </si>
  <si>
    <t>Fosse toutes eaux</t>
  </si>
  <si>
    <t>Microstation d’épuration</t>
  </si>
  <si>
    <t>Filtre compact</t>
  </si>
  <si>
    <t>SOUS-TOTAL ASSAINISSEMENT</t>
  </si>
  <si>
    <t>FAÇADE</t>
  </si>
  <si>
    <t>Nettoyage</t>
  </si>
  <si>
    <t>m²</t>
  </si>
  <si>
    <t>Peinture de façade</t>
  </si>
  <si>
    <t>Réparation des fissures</t>
  </si>
  <si>
    <t>Réfection de pierres apparentes</t>
  </si>
  <si>
    <t>Ravalement complet</t>
  </si>
  <si>
    <t>SOUS-TOTAL FAÇADE</t>
  </si>
  <si>
    <t>TOITURE</t>
  </si>
  <si>
    <t>Réfection toiture complète et charpente</t>
  </si>
  <si>
    <t>Remplacement couverture seule</t>
  </si>
  <si>
    <t>Nettoyage simple</t>
  </si>
  <si>
    <t>Isolation des combles au sol</t>
  </si>
  <si>
    <t>Traitement contre les termites</t>
  </si>
  <si>
    <t>SOUS-TOTAL TOITURE</t>
  </si>
  <si>
    <t>DÉMOLITION</t>
  </si>
  <si>
    <t>Démolition intérieure</t>
  </si>
  <si>
    <t>Dépose et évacuation petite cuisine</t>
  </si>
  <si>
    <t>Dépose et évacuation grande cuisine</t>
  </si>
  <si>
    <t>SOUS-TOTAL DÉMOLITION</t>
  </si>
  <si>
    <t>MAÇONNERIE</t>
  </si>
  <si>
    <t>Ouverture fenêtre</t>
  </si>
  <si>
    <t>Ouverture porte</t>
  </si>
  <si>
    <t>Construction mur parpaing</t>
  </si>
  <si>
    <t>SOUS-TOTAL MACONNERIE</t>
  </si>
  <si>
    <t>PLATRERIE / ISOLATION</t>
  </si>
  <si>
    <t>Pose cloison sans isolation</t>
  </si>
  <si>
    <t>Pose cloison avec isolation</t>
  </si>
  <si>
    <t>Pose cloison SAD</t>
  </si>
  <si>
    <t>Pose plafond avec isolation</t>
  </si>
  <si>
    <t>Pose doublage mur et isolation</t>
  </si>
  <si>
    <t>Isolation de combles</t>
  </si>
  <si>
    <t>SOUS-TOTAL PLATRERIE</t>
  </si>
  <si>
    <t>PLOMBERIE</t>
  </si>
  <si>
    <t>Fourniture et pose WC classique</t>
  </si>
  <si>
    <t>Fourniture et pose WC suspendu</t>
  </si>
  <si>
    <t>Fourniture et pose douche italienne</t>
  </si>
  <si>
    <t>Fourniture et pose baignoire</t>
  </si>
  <si>
    <t>Fourniture et pose chauffe eau 100L</t>
  </si>
  <si>
    <t>Fourniture et pose chauffe eau 200L</t>
  </si>
  <si>
    <t>Fourniture et pose chauffe eau 300L</t>
  </si>
  <si>
    <t>Fourniture et pose meuble vasque/mitigeur</t>
  </si>
  <si>
    <t>Fourniture et pose évier/mitigeur cuisine</t>
  </si>
  <si>
    <t>Fourniture et pose compteur eau</t>
  </si>
  <si>
    <t>Création alimentation/évacuation WC</t>
  </si>
  <si>
    <t>Création alimentation/évacuation douche</t>
  </si>
  <si>
    <t>Création alimentation/évacuation baignoire</t>
  </si>
  <si>
    <t>Création alimentation/évacuation chauffe eau</t>
  </si>
  <si>
    <t>Création alimentation/évacuation vasque</t>
  </si>
  <si>
    <t>Création alimentation/évacuation cuisine</t>
  </si>
  <si>
    <t>Création alimentation globale</t>
  </si>
  <si>
    <t>Création évacuation globale</t>
  </si>
  <si>
    <t>Dépose WC</t>
  </si>
  <si>
    <t>Dépose douche</t>
  </si>
  <si>
    <t>Dépose baignoire</t>
  </si>
  <si>
    <t>Dépose chauffe eau</t>
  </si>
  <si>
    <t>Dépose lavabo/vasque</t>
  </si>
  <si>
    <t>Dépose évier de cuisine</t>
  </si>
  <si>
    <t>SOUS-TOTAL PLOMBERIE</t>
  </si>
  <si>
    <t>ÉLECTRICITÉ</t>
  </si>
  <si>
    <t>Fourniture et pose tableau électrique studio</t>
  </si>
  <si>
    <t>Fourniture et pose tableau électrique T2/T3</t>
  </si>
  <si>
    <t>Fourniture et pose tableau électrique &gt; T4</t>
  </si>
  <si>
    <t>Fourniture et pose compteur électrique</t>
  </si>
  <si>
    <t>Fourniture et pose prise électrique 16A</t>
  </si>
  <si>
    <t>Fourniture et pose prise électrique 32A</t>
  </si>
  <si>
    <t>Fourniture et pose prise TV</t>
  </si>
  <si>
    <t>Fourniture et pose RJ45</t>
  </si>
  <si>
    <t>Alimentation VMC studio/T2</t>
  </si>
  <si>
    <t>Alimentation VMC &gt; T3</t>
  </si>
  <si>
    <t>Liaison équipotentielle</t>
  </si>
  <si>
    <t>Point lumineux</t>
  </si>
  <si>
    <t>Fourniture et pose compteur à gaz</t>
  </si>
  <si>
    <t>Création d’une colonne électrique 1 à 4 appartements</t>
  </si>
  <si>
    <t>Création d’une colonne électrique 5 à 9 appartements</t>
  </si>
  <si>
    <t>Création d'une colonne électrique 10 à 14 appartements</t>
  </si>
  <si>
    <t>Création d'une colonne électrique &gt; 14 appartements</t>
  </si>
  <si>
    <t>SOUS-TOTAL ÉLECTRICITÉ</t>
  </si>
  <si>
    <t>CHAUFFAGE / CLIM</t>
  </si>
  <si>
    <t>Création plancher chauffant électrique</t>
  </si>
  <si>
    <t>Création plancher chauffant eau</t>
  </si>
  <si>
    <t>Fourniture et pose de radiateur à gaz</t>
  </si>
  <si>
    <t>Fourniture et pose chaudière à gaz</t>
  </si>
  <si>
    <t>Alimentation chauffe eau</t>
  </si>
  <si>
    <t>Alimentation radiateur 1000W</t>
  </si>
  <si>
    <t>Alimentation sèche serviette 500W</t>
  </si>
  <si>
    <t>Dépose radiateur électrique</t>
  </si>
  <si>
    <t>Dépose tableau électrique</t>
  </si>
  <si>
    <t>Dépose radiateur gaz</t>
  </si>
  <si>
    <t>Dépose chaudière à gaz</t>
  </si>
  <si>
    <t>SOUS-TOTAL CLIMATISATION</t>
  </si>
  <si>
    <t>MENUISERIE</t>
  </si>
  <si>
    <t>Fourniture et pose fenêtre simple</t>
  </si>
  <si>
    <t>Fourniture et pose complexe</t>
  </si>
  <si>
    <t>Fourniture et pose porte fenêtre</t>
  </si>
  <si>
    <t>Fourniture et pose porte d’entrée simple</t>
  </si>
  <si>
    <t>Fourniture et pose porte intérieure</t>
  </si>
  <si>
    <t>Fourniture et pose porte inter coulissante</t>
  </si>
  <si>
    <t>Fourniture et pose porte garage motorisée</t>
  </si>
  <si>
    <t>Fourniture et pose porte garage manuelle</t>
  </si>
  <si>
    <t>Fourniture et pose volet manuel</t>
  </si>
  <si>
    <t>Fourniture et pose volet électrique</t>
  </si>
  <si>
    <t>Fourniture et pose grand velux 100x100 cm</t>
  </si>
  <si>
    <t>Fourniture et pose petit velux 100x50 cm</t>
  </si>
  <si>
    <t>Dépose porte d’entrée</t>
  </si>
  <si>
    <t>Dépose fenêtre</t>
  </si>
  <si>
    <t>Dépose porte de garage</t>
  </si>
  <si>
    <t>Dépose velux</t>
  </si>
  <si>
    <t>SOUS-TOTAL MENUISERIE</t>
  </si>
  <si>
    <t>REVÊTEMENTS</t>
  </si>
  <si>
    <t>Fourniture et pose faïence murale</t>
  </si>
  <si>
    <t>Fourniture et pose papier peint</t>
  </si>
  <si>
    <t>Fourniture et pose toile de verre</t>
  </si>
  <si>
    <t>Fourniture et pose parquet massif</t>
  </si>
  <si>
    <t>Fourniture et pose parquet stratifié</t>
  </si>
  <si>
    <t>Fourniture et pose PVC clipsable</t>
  </si>
  <si>
    <t>Fourniture et pose carrelage</t>
  </si>
  <si>
    <t>Fourniture et pose dalle PVC collé</t>
  </si>
  <si>
    <t>Dépose polystyrène mur et plafond</t>
  </si>
  <si>
    <t>Dépose papier peint mur et plafond</t>
  </si>
  <si>
    <t>Dépose de faïence</t>
  </si>
  <si>
    <t>Dépose lambris</t>
  </si>
  <si>
    <t>Ragréage</t>
  </si>
  <si>
    <t>Dépose moquette</t>
  </si>
  <si>
    <t>Dépose parquet</t>
  </si>
  <si>
    <t>Dépose carrelage</t>
  </si>
  <si>
    <t>Dépose lino</t>
  </si>
  <si>
    <t>Dépose plinthes</t>
  </si>
  <si>
    <t>ml</t>
  </si>
  <si>
    <t>SOUS-TOTAL REVÊTEMENTS</t>
  </si>
  <si>
    <t>PEINTURE</t>
  </si>
  <si>
    <t>Mise en peinture mur</t>
  </si>
  <si>
    <t>Mise en peinture plafond</t>
  </si>
  <si>
    <t>Mise en peinture porte + huisserie</t>
  </si>
  <si>
    <t>Mise en peinture plinthes</t>
  </si>
  <si>
    <t>Pose enduit mur</t>
  </si>
  <si>
    <t>SOUS-TOTAL PEINTURE</t>
  </si>
  <si>
    <t>AMÉNAGEMENTS</t>
  </si>
  <si>
    <t>Fourniture et pose cuisine studio/T2</t>
  </si>
  <si>
    <t>Fourniture et pose électroménager studio/T2</t>
  </si>
  <si>
    <t>Fourniture et pose cuisine &gt; T3 et maison</t>
  </si>
  <si>
    <t>Fourniture et pose électroménager &gt; T3 et maison</t>
  </si>
  <si>
    <t>Dépose cuisine studio/T2</t>
  </si>
  <si>
    <t>Dépose cuisine &gt; T3 et maison</t>
  </si>
  <si>
    <t>SOUS-TOTAL AMÉNAGEMENTS</t>
  </si>
  <si>
    <t>MOBILIER</t>
  </si>
  <si>
    <t>Pack mobilier studio</t>
  </si>
  <si>
    <t>Pack mobilier T2</t>
  </si>
  <si>
    <t>Pack mobilier T3 et maison</t>
  </si>
  <si>
    <t>Pack mobilier T4 et maison</t>
  </si>
  <si>
    <t>Amélioration chambre coloc</t>
  </si>
  <si>
    <t>SOUS-TOTAL MOBILIER</t>
  </si>
  <si>
    <t>DIVERS</t>
  </si>
  <si>
    <t>Fourniture et pose escalier en bois</t>
  </si>
  <si>
    <t>Fourniture et pose escalier en métal</t>
  </si>
  <si>
    <t>SOUS-TOTAL DIVERS</t>
  </si>
  <si>
    <t>TABLEAU RÉCAPITULATIF DU BUDGET</t>
  </si>
  <si>
    <t>LOTS</t>
  </si>
  <si>
    <t>ENTREPRISES</t>
  </si>
  <si>
    <t>PLATRERIE</t>
  </si>
  <si>
    <t>Budget prévisionnel</t>
  </si>
  <si>
    <t>TOTAL</t>
  </si>
  <si>
    <t>Différence devis / budget</t>
  </si>
  <si>
    <t>Délai estimatif des travaux</t>
  </si>
  <si>
    <r>
      <rPr>
        <sz val="13"/>
        <color indexed="8"/>
        <rFont val="Georgia"/>
      </rPr>
      <t xml:space="preserve">Sachez qu’en fonction de l’endroit où vous serez (Paris sera plus cher qu’une ville de province), du type d’artisan que vous prendrez (une société dans le bâtiment sera 
</t>
    </r>
    <r>
      <rPr>
        <sz val="13"/>
        <color indexed="8"/>
        <rFont val="Georgia"/>
      </rPr>
      <t xml:space="preserve">plus cher qu’un auto-entrepreneur) et des matériaux que vous utiliserez, il y aura une différence par rapport aux prix affichés.
</t>
    </r>
    <r>
      <rPr>
        <b val="1"/>
        <sz val="13"/>
        <color indexed="8"/>
        <rFont val="Georgia"/>
      </rPr>
      <t xml:space="preserve">A noter : Pour vous faciliter la tâche, tous les prix de l’estimation incluent la pose et le matériel. La dépose inclue le démontage et l’enlèvement 
</t>
    </r>
    <r>
      <rPr>
        <b val="1"/>
        <sz val="13"/>
        <color indexed="8"/>
        <rFont val="Georgia"/>
      </rPr>
      <t>à la déchèterie.</t>
    </r>
  </si>
  <si>
    <r>
      <rPr>
        <sz val="11"/>
        <color indexed="8"/>
        <rFont val="Georgia"/>
      </rPr>
      <t>REMARQUE</t>
    </r>
  </si>
  <si>
    <t>Attention à la distance des raccordements pour la viabilisation.</t>
  </si>
  <si>
    <t>Les fosses septiques sont désormais interdites d’utilisation en France.</t>
  </si>
  <si>
    <t>Pour chaque poste, la pose et la fourniture du produit est incluse.</t>
  </si>
  <si>
    <t>La démolition inclue le démontage et l’enlèvement à la déchèterie.</t>
  </si>
  <si>
    <t>Les ouvertures se font sur murs en parpaing ou en pierre.</t>
  </si>
  <si>
    <r>
      <rPr>
        <b val="1"/>
        <sz val="12"/>
        <color indexed="8"/>
        <rFont val="Georgia"/>
      </rPr>
      <t>Pour chaque poste, la pose et la fourniture du produit est incluse.</t>
    </r>
    <r>
      <rPr>
        <sz val="12"/>
        <color indexed="8"/>
        <rFont val="Georgia"/>
      </rPr>
      <t xml:space="preserve">
</t>
    </r>
    <r>
      <rPr>
        <sz val="12"/>
        <color indexed="8"/>
        <rFont val="Georgia"/>
      </rPr>
      <t xml:space="preserve">La pose de cloison ou faux plafond inclue la fourniture et la pose du placo, de l’ossature métallique, les bandes à joints, l’enduit et le ponçage. 
</t>
    </r>
    <r>
      <rPr>
        <sz val="12"/>
        <color indexed="8"/>
        <rFont val="Georgia"/>
      </rPr>
      <t>Il ne restera plus que la prestation de peinture à faire.</t>
    </r>
  </si>
  <si>
    <r>
      <rPr>
        <b val="1"/>
        <sz val="12"/>
        <color indexed="8"/>
        <rFont val="Georgia"/>
      </rPr>
      <t>Pour chaque poste, la pose et la fourniture du produit est incluse.</t>
    </r>
    <r>
      <rPr>
        <sz val="12"/>
        <color indexed="8"/>
        <rFont val="Georgia"/>
      </rPr>
      <t xml:space="preserve"> 
</t>
    </r>
    <r>
      <rPr>
        <sz val="12"/>
        <color indexed="8"/>
        <rFont val="Georgia"/>
      </rPr>
      <t>Les créations</t>
    </r>
    <r>
      <rPr>
        <b val="1"/>
        <sz val="12"/>
        <color indexed="8"/>
        <rFont val="Georgia"/>
      </rPr>
      <t xml:space="preserve"> ALIMENTATION/ÉVACUATION </t>
    </r>
    <r>
      <rPr>
        <sz val="12"/>
        <color indexed="8"/>
        <rFont val="Georgia"/>
      </rPr>
      <t>d’un produit</t>
    </r>
    <r>
      <rPr>
        <b val="1"/>
        <sz val="12"/>
        <color indexed="8"/>
        <rFont val="Georgia"/>
      </rPr>
      <t xml:space="preserve">, </t>
    </r>
    <r>
      <rPr>
        <sz val="12"/>
        <color indexed="8"/>
        <rFont val="Georgia"/>
      </rPr>
      <t>puis</t>
    </r>
    <r>
      <rPr>
        <b val="1"/>
        <sz val="12"/>
        <color indexed="8"/>
        <rFont val="Georgia"/>
      </rPr>
      <t xml:space="preserve"> CRÉATION ÉVACUATION GLOBALE </t>
    </r>
    <r>
      <rPr>
        <sz val="12"/>
        <color indexed="8"/>
        <rFont val="Georgia"/>
      </rPr>
      <t>et</t>
    </r>
    <r>
      <rPr>
        <b val="1"/>
        <sz val="12"/>
        <color indexed="8"/>
        <rFont val="Georgia"/>
      </rPr>
      <t xml:space="preserve"> CRÉATION ALIMENTATION 
</t>
    </r>
    <r>
      <rPr>
        <b val="1"/>
        <sz val="12"/>
        <color indexed="8"/>
        <rFont val="Georgia"/>
      </rPr>
      <t>GLOBALE</t>
    </r>
    <r>
      <rPr>
        <sz val="12"/>
        <color indexed="8"/>
        <rFont val="Georgia"/>
      </rPr>
      <t xml:space="preserve"> se font lorsque vous partez sur un plateau brut où il n’y a absolument aucune alimentation ou évacuation d’eau. Il faut donc les créer. 
</t>
    </r>
    <r>
      <rPr>
        <sz val="12"/>
        <color indexed="8"/>
        <rFont val="Georgia"/>
      </rPr>
      <t xml:space="preserve">Cette prestation s’ajoute à la pose.
</t>
    </r>
    <r>
      <rPr>
        <sz val="12"/>
        <color indexed="8"/>
        <rFont val="Georgia"/>
      </rPr>
      <t>Exemple, vous créez entièrement un appartement, vous devrez prendre </t>
    </r>
    <r>
      <rPr>
        <b val="1"/>
        <sz val="12"/>
        <color indexed="8"/>
        <rFont val="Georgia"/>
      </rPr>
      <t>CRÉATION ÉVACUATION GLOBALE</t>
    </r>
    <r>
      <rPr>
        <sz val="12"/>
        <color indexed="8"/>
        <rFont val="Georgia"/>
      </rPr>
      <t xml:space="preserve"> + </t>
    </r>
    <r>
      <rPr>
        <b val="1"/>
        <sz val="12"/>
        <color indexed="8"/>
        <rFont val="Georgia"/>
      </rPr>
      <t xml:space="preserve">CRÉATION ALIMENTATION 
</t>
    </r>
    <r>
      <rPr>
        <b val="1"/>
        <sz val="12"/>
        <color indexed="8"/>
        <rFont val="Georgia"/>
      </rPr>
      <t>GLOBALE</t>
    </r>
    <r>
      <rPr>
        <sz val="12"/>
        <color indexed="8"/>
        <rFont val="Georgia"/>
      </rPr>
      <t xml:space="preserve"> + </t>
    </r>
    <r>
      <rPr>
        <b val="1"/>
        <sz val="12"/>
        <color indexed="8"/>
        <rFont val="Georgia"/>
      </rPr>
      <t>CRÉATION ALIMENTATION/ÉVACUATION</t>
    </r>
    <r>
      <rPr>
        <sz val="12"/>
        <color indexed="8"/>
        <rFont val="Georgia"/>
      </rPr>
      <t xml:space="preserve"> pour chaque produit (WC, DOUCHE…) + </t>
    </r>
    <r>
      <rPr>
        <b val="1"/>
        <sz val="12"/>
        <color indexed="8"/>
        <rFont val="Georgia"/>
      </rPr>
      <t>FOURNITURE ET POSE</t>
    </r>
    <r>
      <rPr>
        <sz val="12"/>
        <color indexed="8"/>
        <rFont val="Georgia"/>
      </rPr>
      <t xml:space="preserve"> pour chaque 
</t>
    </r>
    <r>
      <rPr>
        <sz val="12"/>
        <color indexed="8"/>
        <rFont val="Georgia"/>
      </rPr>
      <t>produit (WC, DOUCHE…).</t>
    </r>
  </si>
  <si>
    <r>
      <rPr>
        <b val="1"/>
        <sz val="12"/>
        <color indexed="8"/>
        <rFont val="Georgia"/>
      </rPr>
      <t>Pour chaque poste, la pose et la fourniture du produit est incluse</t>
    </r>
    <r>
      <rPr>
        <sz val="12"/>
        <color indexed="8"/>
        <rFont val="Georgia"/>
      </rPr>
      <t xml:space="preserve">. 
</t>
    </r>
    <r>
      <rPr>
        <sz val="12"/>
        <color indexed="8"/>
        <rFont val="Georgia"/>
      </rPr>
      <t xml:space="preserve">Une prise 32A concerne le four et la plaque de cuisson, tout le reste c’est du 16A. La plupart des prix indiqués concernent la marque Schneider. 
</t>
    </r>
    <r>
      <rPr>
        <sz val="12"/>
        <color indexed="8"/>
        <rFont val="Georgia"/>
      </rPr>
      <t xml:space="preserve">La liaison équipotentielle est une obligation pour les salles de bain, c’est une sécurité. Il en faut une par salle de bain.
</t>
    </r>
    <r>
      <rPr>
        <sz val="12"/>
        <color indexed="8"/>
        <rFont val="Georgia"/>
      </rPr>
      <t xml:space="preserve">Pour les colonnes électriques, lorsque vous faites une création de 5 appartements alors qu’il n’y avait qu’un seul compteur à la base, celui-ci ne pourra pas 
</t>
    </r>
    <r>
      <rPr>
        <sz val="12"/>
        <color indexed="8"/>
        <rFont val="Georgia"/>
      </rPr>
      <t xml:space="preserve">supporter toute la puissance des nouveaux appartements, il faudra donc créer une colonne électrique. </t>
    </r>
    <r>
      <rPr>
        <b val="1"/>
        <sz val="12"/>
        <color indexed="8"/>
        <rFont val="Georgia"/>
      </rPr>
      <t xml:space="preserve">Par contre, seul votre électricien pourra vous 
</t>
    </r>
    <r>
      <rPr>
        <b val="1"/>
        <sz val="12"/>
        <color indexed="8"/>
        <rFont val="Georgia"/>
      </rPr>
      <t>dire si il est nécessaire ou non de devoir créer une nouvelle colonne.</t>
    </r>
  </si>
  <si>
    <r>
      <rPr>
        <b val="1"/>
        <sz val="12"/>
        <color indexed="8"/>
        <rFont val="Georgia"/>
      </rPr>
      <t>Pour chaque poste, la pose et la fourniture du produit est incluse</t>
    </r>
    <r>
      <rPr>
        <sz val="12"/>
        <color indexed="8"/>
        <rFont val="Georgia"/>
      </rPr>
      <t xml:space="preserve">. 
</t>
    </r>
    <r>
      <rPr>
        <sz val="12"/>
        <color indexed="8"/>
        <rFont val="Georgia"/>
      </rPr>
      <t xml:space="preserve">Exemple pour ALIMENTATION RADIATEUR 1000W, cela inclue la création de l’alimentation du radiateur, le cache de la prise, la boite d’encastrement, 
</t>
    </r>
    <r>
      <rPr>
        <sz val="12"/>
        <color indexed="8"/>
        <rFont val="Georgia"/>
      </rPr>
      <t>la pose et le radiateur en lui même.</t>
    </r>
  </si>
  <si>
    <r>
      <rPr>
        <b val="1"/>
        <sz val="12"/>
        <color indexed="8"/>
        <rFont val="Georgia"/>
      </rPr>
      <t>Pour chaque poste, la pose et la fourniture du produit est incluse</t>
    </r>
    <r>
      <rPr>
        <sz val="12"/>
        <color indexed="8"/>
        <rFont val="Georgia"/>
      </rPr>
      <t>.</t>
    </r>
  </si>
  <si>
    <r>
      <rPr>
        <b val="1"/>
        <sz val="12"/>
        <color indexed="8"/>
        <rFont val="Georgia"/>
      </rPr>
      <t xml:space="preserve">Pour chaque poste, la pose et la fourniture du produit est incluse. 
</t>
    </r>
    <r>
      <rPr>
        <sz val="12"/>
        <color indexed="8"/>
        <rFont val="Georgia"/>
      </rPr>
      <t>La pose des plinthes est inclue pour chaque prestation.</t>
    </r>
  </si>
  <si>
    <r>
      <rPr>
        <b val="1"/>
        <sz val="12"/>
        <color indexed="8"/>
        <rFont val="Georgia"/>
      </rPr>
      <t xml:space="preserve">Pour chaque poste, la pose et la fourniture du produit est incluse. 
</t>
    </r>
    <r>
      <rPr>
        <sz val="12"/>
        <color indexed="8"/>
        <rFont val="Georgia"/>
      </rPr>
      <t xml:space="preserve">Concernant l’enduit, il faut en mettre lorsque le mur est en mauvais état, lorsqu’il y a des trous par exemple. L’enduit permet de reboucher les trous, 
</t>
    </r>
    <r>
      <rPr>
        <sz val="12"/>
        <color indexed="8"/>
        <rFont val="Georgia"/>
      </rPr>
      <t xml:space="preserve">afin de repartir sur un mur plat pour peindre par dessus.
</t>
    </r>
    <r>
      <rPr>
        <sz val="12"/>
        <color indexed="8"/>
        <rFont val="Georgia"/>
      </rPr>
      <t>La prestation peinture, prend en compte 3 couches de peinture, c’est à dire 1 sous-couche + 2 couches de peinture.</t>
    </r>
  </si>
  <si>
    <r>
      <rPr>
        <b val="1"/>
        <sz val="12"/>
        <color indexed="8"/>
        <rFont val="Georgia"/>
      </rPr>
      <t xml:space="preserve">La cuisine est une vraie cuisine type 1,80m de longueur avec plan de travail.
</t>
    </r>
    <r>
      <rPr>
        <sz val="12"/>
        <color indexed="8"/>
        <rFont val="Georgia"/>
      </rPr>
      <t>L’électroménager se compose d’un lave-vaisselle, d’un réfrigérateur, d’une plaque de cuisson, d’une hotte, d’un four, d’un micro-ondes.</t>
    </r>
  </si>
  <si>
    <t>Les packs mobilier se composent également de la décoration et des accessoires complets d’une location meublé.</t>
  </si>
  <si>
    <r>
      <rPr>
        <b val="1"/>
        <sz val="12"/>
        <color indexed="8"/>
        <rFont val="Georgia"/>
      </rPr>
      <t xml:space="preserve">Pour chaque poste, la pose et la fourniture du produit est incluse.
</t>
    </r>
    <r>
      <rPr>
        <sz val="12"/>
        <color indexed="8"/>
        <rFont val="Georgia"/>
      </rPr>
      <t xml:space="preserve">Les escaliers sont des vrais escaliers pour créer un duplex. L’estrade est nécessaire si vous devez faire une création de SDB par exemple (pour une division 
</t>
    </r>
    <r>
      <rPr>
        <sz val="12"/>
        <color indexed="8"/>
        <rFont val="Georgia"/>
      </rPr>
      <t>notamment), vous pourrez ainsi y passer les évacuations pour les amener jusqu’à la colonne principale.</t>
    </r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</si>
</sst>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.00&quot; €&quot;"/>
  </numFmts>
  <fonts count="17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sz val="11"/>
      <color indexed="8"/>
      <name val="Georgia"/>
    </font>
    <font>
      <sz val="22"/>
      <color indexed="8"/>
      <name val="Georgia"/>
    </font>
    <font>
      <sz val="10"/>
      <color indexed="8"/>
      <name val="Georgia"/>
    </font>
    <font>
      <u val="single"/>
      <sz val="10"/>
      <color indexed="11"/>
      <name val="Georgia"/>
    </font>
    <font>
      <sz val="8"/>
      <color indexed="8"/>
      <name val="Georgia"/>
    </font>
    <font>
      <sz val="14"/>
      <color indexed="8"/>
      <name val="Georgia"/>
    </font>
    <font>
      <b val="1"/>
      <sz val="14"/>
      <color indexed="8"/>
      <name val="Georgia"/>
    </font>
    <font>
      <sz val="14"/>
      <color indexed="8"/>
      <name val="Arial"/>
    </font>
    <font>
      <b val="1"/>
      <sz val="11"/>
      <color indexed="8"/>
      <name val="Georgia"/>
    </font>
    <font>
      <b val="1"/>
      <sz val="12"/>
      <color indexed="8"/>
      <name val="Georgia"/>
    </font>
    <font>
      <sz val="11"/>
      <color indexed="8"/>
      <name val="Arial"/>
    </font>
    <font>
      <sz val="12"/>
      <color indexed="8"/>
      <name val="Georgia"/>
    </font>
    <font>
      <sz val="13"/>
      <color indexed="8"/>
      <name val="Georgia"/>
    </font>
    <font>
      <b val="1"/>
      <sz val="13"/>
      <color indexed="8"/>
      <name val="Georgia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58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 style="thin">
        <color indexed="10"/>
      </right>
      <top style="thin">
        <color indexed="9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9"/>
      </top>
      <bottom style="medium">
        <color indexed="8"/>
      </bottom>
      <diagonal/>
    </border>
    <border>
      <left style="thin">
        <color indexed="10"/>
      </left>
      <right>
        <color indexed="8"/>
      </right>
      <top style="thin">
        <color indexed="9"/>
      </top>
      <bottom style="medium">
        <color indexed="8"/>
      </bottom>
      <diagonal/>
    </border>
    <border>
      <left>
        <color indexed="8"/>
      </left>
      <right style="thin">
        <color indexed="9"/>
      </right>
      <top style="thin">
        <color indexed="9"/>
      </top>
      <bottom>
        <color indexed="8"/>
      </bottom>
      <diagonal/>
    </border>
    <border>
      <left>
        <color indexed="8"/>
      </left>
      <right style="medium">
        <color indexed="8"/>
      </right>
      <top>
        <color indexed="8"/>
      </top>
      <bottom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  <diagonal/>
    </border>
    <border>
      <left style="medium">
        <color indexed="8"/>
      </left>
      <right style="thin">
        <color indexed="9"/>
      </right>
      <top>
        <color indexed="8"/>
      </top>
      <bottom>
        <color indexed="8"/>
      </bottom>
      <diagonal/>
    </border>
    <border>
      <left style="medium">
        <color indexed="8"/>
      </left>
      <right>
        <color indexed="8"/>
      </right>
      <top>
        <color indexed="8"/>
      </top>
      <bottom>
        <color indexed="8"/>
      </bottom>
      <diagonal/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medium">
        <color indexed="8"/>
      </bottom>
      <diagonal/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  <diagonal/>
    </border>
    <border>
      <left>
        <color indexed="8"/>
      </left>
      <right>
        <color indexed="8"/>
      </right>
      <top style="medium">
        <color indexed="8"/>
      </top>
      <bottom>
        <color indexed="8"/>
      </bottom>
      <diagonal/>
    </border>
    <border>
      <left>
        <color indexed="8"/>
      </left>
      <right style="thin">
        <color indexed="9"/>
      </right>
      <top>
        <color indexed="8"/>
      </top>
      <bottom>
        <color indexed="8"/>
      </bottom>
      <diagonal/>
    </border>
    <border>
      <left>
        <color indexed="8"/>
      </left>
      <right/>
      <top>
        <color indexed="8"/>
      </top>
      <bottom style="medium">
        <color indexed="8"/>
      </bottom>
      <diagonal/>
    </border>
    <border>
      <left/>
      <right/>
      <top>
        <color indexed="8"/>
      </top>
      <bottom style="medium">
        <color indexed="8"/>
      </bottom>
      <diagonal/>
    </border>
    <border>
      <left/>
      <right style="thin">
        <color indexed="10"/>
      </right>
      <top>
        <color indexed="8"/>
      </top>
      <bottom style="medium">
        <color indexed="8"/>
      </bottom>
      <diagonal/>
    </border>
    <border>
      <left style="thin">
        <color indexed="10"/>
      </left>
      <right>
        <color indexed="8"/>
      </right>
      <top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dotted">
        <color indexed="8"/>
      </bottom>
      <diagonal/>
    </border>
    <border>
      <left>
        <color indexed="8"/>
      </left>
      <right>
        <color indexed="8"/>
      </right>
      <top style="dotted">
        <color indexed="8"/>
      </top>
      <bottom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  <diagonal/>
    </border>
    <border>
      <left>
        <color indexed="8"/>
      </left>
      <right style="thin">
        <color indexed="8"/>
      </right>
      <top>
        <color indexed="8"/>
      </top>
      <bottom>
        <color indexed="8"/>
      </bottom>
      <diagonal/>
    </border>
    <border>
      <left style="thin">
        <color indexed="8"/>
      </left>
      <right>
        <color indexed="8"/>
      </right>
      <top>
        <color indexed="8"/>
      </top>
      <bottom>
        <color indexed="8"/>
      </bottom>
      <diagonal/>
    </border>
    <border>
      <left style="thin">
        <color indexed="8"/>
      </left>
      <right style="thin">
        <color indexed="9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>
        <color indexed="8"/>
      </left>
      <right>
        <color indexed="8"/>
      </right>
      <top style="thin">
        <color indexed="8"/>
      </top>
      <bottom style="thin">
        <color indexed="9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9"/>
      </bottom>
      <diagonal/>
    </border>
    <border>
      <left>
        <color indexed="8"/>
      </left>
      <right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>
        <color indexed="8"/>
      </top>
      <bottom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9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horizontal="left" vertical="center"/>
    </xf>
    <xf numFmtId="0" fontId="3" fillId="2" borderId="2" applyNumberFormat="0" applyFont="1" applyFill="1" applyBorder="1" applyAlignment="1" applyProtection="0">
      <alignment horizontal="left" vertical="center"/>
    </xf>
    <xf numFmtId="0" fontId="0" fillId="2" borderId="3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center"/>
    </xf>
    <xf numFmtId="0" fontId="0" fillId="2" borderId="3" applyNumberFormat="0" applyFont="1" applyFill="1" applyBorder="1" applyAlignment="1" applyProtection="0">
      <alignment vertical="center" wrapText="1"/>
    </xf>
    <xf numFmtId="0" fontId="0" fillId="2" borderId="4" applyNumberFormat="0" applyFont="1" applyFill="1" applyBorder="1" applyAlignment="1" applyProtection="0">
      <alignment vertical="bottom"/>
    </xf>
    <xf numFmtId="0" fontId="3" fillId="2" borderId="5" applyNumberFormat="0" applyFont="1" applyFill="1" applyBorder="1" applyAlignment="1" applyProtection="0">
      <alignment vertical="bottom"/>
    </xf>
    <xf numFmtId="0" fontId="4" fillId="2" borderId="6" applyNumberFormat="0" applyFont="1" applyFill="1" applyBorder="1" applyAlignment="1" applyProtection="0">
      <alignment horizontal="center" vertical="center"/>
    </xf>
    <xf numFmtId="0" fontId="3" fillId="2" borderId="7" applyNumberFormat="0" applyFont="1" applyFill="1" applyBorder="1" applyAlignment="1" applyProtection="0">
      <alignment vertical="center"/>
    </xf>
    <xf numFmtId="0" fontId="0" fillId="2" borderId="7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center"/>
    </xf>
    <xf numFmtId="0" fontId="0" fillId="2" borderId="7" applyNumberFormat="0" applyFont="1" applyFill="1" applyBorder="1" applyAlignment="1" applyProtection="0">
      <alignment vertical="center" wrapText="1"/>
    </xf>
    <xf numFmtId="0" fontId="3" fillId="2" borderId="8" applyNumberFormat="0" applyFont="1" applyFill="1" applyBorder="1" applyAlignment="1" applyProtection="0">
      <alignment vertical="bottom"/>
    </xf>
    <xf numFmtId="0" fontId="5" fillId="2" borderId="6" applyNumberFormat="0" applyFont="1" applyFill="1" applyBorder="1" applyAlignment="1" applyProtection="0">
      <alignment horizontal="center" vertical="center"/>
    </xf>
    <xf numFmtId="49" fontId="3" borderId="9" applyNumberFormat="1" applyFont="1" applyFill="0" applyBorder="1" applyAlignment="1" applyProtection="0">
      <alignment horizontal="center"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center"/>
    </xf>
    <xf numFmtId="0" fontId="0" fillId="2" borderId="1" applyNumberFormat="0" applyFont="1" applyFill="1" applyBorder="1" applyAlignment="1" applyProtection="0">
      <alignment vertical="center" wrapText="1"/>
    </xf>
    <xf numFmtId="0" fontId="0" fillId="2" borderId="6" applyNumberFormat="0" applyFont="1" applyFill="1" applyBorder="1" applyAlignment="1" applyProtection="0">
      <alignment vertical="bottom"/>
    </xf>
    <xf numFmtId="49" fontId="3" fillId="2" borderId="9" applyNumberFormat="1" applyFont="1" applyFill="1" applyBorder="1" applyAlignment="1" applyProtection="0">
      <alignment horizontal="center" vertical="center"/>
    </xf>
    <xf numFmtId="0" fontId="0" fillId="2" borderId="1" applyNumberFormat="0" applyFont="1" applyFill="1" applyBorder="1" applyAlignment="1" applyProtection="0">
      <alignment horizontal="center" vertical="bottom"/>
    </xf>
    <xf numFmtId="0" fontId="0" fillId="2" borderId="1" applyNumberFormat="0" applyFont="1" applyFill="1" applyBorder="1" applyAlignment="1" applyProtection="0">
      <alignment horizontal="center" vertical="center"/>
    </xf>
    <xf numFmtId="0" fontId="0" fillId="2" borderId="1" applyNumberFormat="0" applyFont="1" applyFill="1" applyBorder="1" applyAlignment="1" applyProtection="0">
      <alignment horizontal="center" vertical="center" wrapText="1"/>
    </xf>
    <xf numFmtId="0" fontId="0" fillId="2" borderId="6" applyNumberFormat="0" applyFont="1" applyFill="1" applyBorder="1" applyAlignment="1" applyProtection="0">
      <alignment horizontal="center" vertical="bottom"/>
    </xf>
    <xf numFmtId="49" fontId="5" fillId="2" borderId="9" applyNumberFormat="1" applyFont="1" applyFill="1" applyBorder="1" applyAlignment="1" applyProtection="0">
      <alignment horizontal="center" vertical="center"/>
    </xf>
    <xf numFmtId="0" fontId="7" fillId="2" borderId="6" applyNumberFormat="0" applyFont="1" applyFill="1" applyBorder="1" applyAlignment="1" applyProtection="0">
      <alignment horizontal="center" vertical="center"/>
    </xf>
    <xf numFmtId="0" fontId="7" fillId="2" borderId="10" applyNumberFormat="0" applyFont="1" applyFill="1" applyBorder="1" applyAlignment="1" applyProtection="0">
      <alignment horizontal="center" vertical="center"/>
    </xf>
    <xf numFmtId="0" fontId="7" fillId="2" borderId="11" applyNumberFormat="0" applyFont="1" applyFill="1" applyBorder="1" applyAlignment="1" applyProtection="0">
      <alignment horizontal="center" vertical="bottom"/>
    </xf>
    <xf numFmtId="0" fontId="7" fillId="2" borderId="11" applyNumberFormat="0" applyFont="1" applyFill="1" applyBorder="1" applyAlignment="1" applyProtection="0">
      <alignment horizontal="center" vertical="center"/>
    </xf>
    <xf numFmtId="0" fontId="7" fillId="2" borderId="11" applyNumberFormat="0" applyFont="1" applyFill="1" applyBorder="1" applyAlignment="1" applyProtection="0">
      <alignment horizontal="center" vertical="center" wrapText="1"/>
    </xf>
    <xf numFmtId="59" fontId="3" fillId="2" borderId="11" applyNumberFormat="1" applyFont="1" applyFill="1" applyBorder="1" applyAlignment="1" applyProtection="0">
      <alignment vertical="bottom"/>
    </xf>
    <xf numFmtId="10" fontId="3" fillId="2" borderId="12" applyNumberFormat="1" applyFont="1" applyFill="1" applyBorder="1" applyAlignment="1" applyProtection="0">
      <alignment vertical="bottom"/>
    </xf>
    <xf numFmtId="0" fontId="7" fillId="2" borderId="1" applyNumberFormat="0" applyFont="1" applyFill="1" applyBorder="1" applyAlignment="1" applyProtection="0">
      <alignment horizontal="center" vertical="center"/>
    </xf>
    <xf numFmtId="0" fontId="7" fillId="2" borderId="13" applyNumberFormat="0" applyFont="1" applyFill="1" applyBorder="1" applyAlignment="1" applyProtection="0">
      <alignment horizontal="center" vertical="center"/>
    </xf>
    <xf numFmtId="0" fontId="0" fillId="2" borderId="13" applyNumberFormat="0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center"/>
    </xf>
    <xf numFmtId="0" fontId="0" fillId="2" borderId="13" applyNumberFormat="0" applyFont="1" applyFill="1" applyBorder="1" applyAlignment="1" applyProtection="0">
      <alignment vertical="center" wrapText="1"/>
    </xf>
    <xf numFmtId="0" fontId="3" fillId="2" borderId="14" applyNumberFormat="0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center"/>
    </xf>
    <xf numFmtId="0" fontId="0" fillId="2" borderId="16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center"/>
    </xf>
    <xf numFmtId="0" fontId="0" fillId="2" borderId="16" applyNumberFormat="0" applyFont="1" applyFill="1" applyBorder="1" applyAlignment="1" applyProtection="0">
      <alignment vertical="center" wrapText="1"/>
    </xf>
    <xf numFmtId="0" fontId="0" fillId="2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0" fontId="8" fillId="2" borderId="6" applyNumberFormat="0" applyFont="1" applyFill="1" applyBorder="1" applyAlignment="1" applyProtection="0">
      <alignment horizontal="center" vertical="center"/>
    </xf>
    <xf numFmtId="49" fontId="9" fillId="3" borderId="19" applyNumberFormat="1" applyFont="1" applyFill="1" applyBorder="1" applyAlignment="1" applyProtection="0">
      <alignment horizontal="center" vertical="center"/>
    </xf>
    <xf numFmtId="0" fontId="10" fillId="3" borderId="20" applyNumberFormat="0" applyFont="1" applyFill="1" applyBorder="1" applyAlignment="1" applyProtection="0">
      <alignment horizontal="center" vertical="bottom"/>
    </xf>
    <xf numFmtId="0" fontId="10" fillId="3" borderId="21" applyNumberFormat="0" applyFont="1" applyFill="1" applyBorder="1" applyAlignment="1" applyProtection="0">
      <alignment horizontal="center" vertical="bottom"/>
    </xf>
    <xf numFmtId="0" fontId="8" fillId="2" borderId="1" applyNumberFormat="0" applyFont="1" applyFill="1" applyBorder="1" applyAlignment="1" applyProtection="0">
      <alignment horizontal="center" vertical="center"/>
    </xf>
    <xf numFmtId="0" fontId="8" fillId="2" borderId="13" applyNumberFormat="0" applyFont="1" applyFill="1" applyBorder="1" applyAlignment="1" applyProtection="0">
      <alignment horizontal="center" vertical="center"/>
    </xf>
    <xf numFmtId="0" fontId="8" fillId="2" borderId="1" applyNumberFormat="0" applyFont="1" applyFill="1" applyBorder="1" applyAlignment="1" applyProtection="0">
      <alignment horizontal="left" vertical="center"/>
    </xf>
    <xf numFmtId="49" fontId="8" fillId="2" borderId="1" applyNumberFormat="1" applyFont="1" applyFill="1" applyBorder="1" applyAlignment="1" applyProtection="0">
      <alignment horizontal="left" vertical="center"/>
    </xf>
    <xf numFmtId="0" fontId="3" fillId="2" borderId="1" applyNumberFormat="0" applyFont="1" applyFill="1" applyBorder="1" applyAlignment="1" applyProtection="0">
      <alignment horizontal="center" vertical="center"/>
    </xf>
    <xf numFmtId="0" fontId="3" fillId="2" borderId="11" applyNumberFormat="0" applyFont="1" applyFill="1" applyBorder="1" applyAlignment="1" applyProtection="0">
      <alignment horizontal="center" vertical="center"/>
    </xf>
    <xf numFmtId="0" fontId="0" fillId="2" borderId="11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center"/>
    </xf>
    <xf numFmtId="0" fontId="0" fillId="2" borderId="11" applyNumberFormat="0" applyFont="1" applyFill="1" applyBorder="1" applyAlignment="1" applyProtection="0">
      <alignment vertical="center" wrapText="1"/>
    </xf>
    <xf numFmtId="0" fontId="11" fillId="2" borderId="1" applyNumberFormat="0" applyFont="1" applyFill="1" applyBorder="1" applyAlignment="1" applyProtection="0">
      <alignment horizontal="center" vertical="bottom"/>
    </xf>
    <xf numFmtId="0" fontId="10" fillId="3" borderId="20" applyNumberFormat="0" applyFont="1" applyFill="1" applyBorder="1" applyAlignment="1" applyProtection="0">
      <alignment horizontal="center" vertical="center"/>
    </xf>
    <xf numFmtId="0" fontId="10" fillId="3" borderId="21" applyNumberFormat="0" applyFont="1" applyFill="1" applyBorder="1" applyAlignment="1" applyProtection="0">
      <alignment horizontal="center" vertical="center"/>
    </xf>
    <xf numFmtId="0" fontId="11" fillId="2" borderId="8" applyNumberFormat="0" applyFont="1" applyFill="1" applyBorder="1" applyAlignment="1" applyProtection="0">
      <alignment horizontal="center" vertical="bottom"/>
    </xf>
    <xf numFmtId="0" fontId="8" fillId="2" borderId="22" applyNumberFormat="0" applyFont="1" applyFill="1" applyBorder="1" applyAlignment="1" applyProtection="0">
      <alignment horizontal="center" vertical="center"/>
    </xf>
    <xf numFmtId="0" fontId="0" fillId="2" borderId="23" applyNumberFormat="0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center"/>
    </xf>
    <xf numFmtId="0" fontId="0" fillId="2" borderId="23" applyNumberFormat="0" applyFont="1" applyFill="1" applyBorder="1" applyAlignment="1" applyProtection="0">
      <alignment vertical="center" wrapText="1"/>
    </xf>
    <xf numFmtId="0" fontId="0" fillId="2" borderId="24" applyNumberFormat="0" applyFont="1" applyFill="1" applyBorder="1" applyAlignment="1" applyProtection="0">
      <alignment vertical="bottom"/>
    </xf>
    <xf numFmtId="49" fontId="3" fillId="3" borderId="25" applyNumberFormat="1" applyFont="1" applyFill="1" applyBorder="1" applyAlignment="1" applyProtection="0">
      <alignment horizontal="center" vertical="center"/>
    </xf>
    <xf numFmtId="49" fontId="3" fillId="3" borderId="26" applyNumberFormat="1" applyFont="1" applyFill="1" applyBorder="1" applyAlignment="1" applyProtection="0">
      <alignment horizontal="center" vertical="center"/>
    </xf>
    <xf numFmtId="49" fontId="3" fillId="3" borderId="26" applyNumberFormat="1" applyFont="1" applyFill="1" applyBorder="1" applyAlignment="1" applyProtection="0">
      <alignment horizontal="center" vertical="center" wrapText="1"/>
    </xf>
    <xf numFmtId="49" fontId="3" fillId="3" borderId="27" applyNumberFormat="1" applyFont="1" applyFill="1" applyBorder="1" applyAlignment="1" applyProtection="0">
      <alignment horizontal="center" vertical="center"/>
    </xf>
    <xf numFmtId="0" fontId="11" fillId="2" borderId="9" applyNumberFormat="0" applyFont="1" applyFill="1" applyBorder="1" applyAlignment="1" applyProtection="0">
      <alignment horizontal="center" vertical="bottom"/>
    </xf>
    <xf numFmtId="49" fontId="12" fillId="2" borderId="28" applyNumberFormat="1" applyFont="1" applyFill="1" applyBorder="1" applyAlignment="1" applyProtection="0">
      <alignment horizontal="center" vertical="center"/>
    </xf>
    <xf numFmtId="49" fontId="3" fillId="2" borderId="29" applyNumberFormat="1" applyFont="1" applyFill="1" applyBorder="1" applyAlignment="1" applyProtection="0">
      <alignment horizontal="left" vertical="center"/>
    </xf>
    <xf numFmtId="0" fontId="3" fillId="4" borderId="29" applyNumberFormat="1" applyFont="1" applyFill="1" applyBorder="1" applyAlignment="1" applyProtection="0">
      <alignment horizontal="center" vertical="center"/>
    </xf>
    <xf numFmtId="49" fontId="3" fillId="2" borderId="29" applyNumberFormat="1" applyFont="1" applyFill="1" applyBorder="1" applyAlignment="1" applyProtection="0">
      <alignment horizontal="center" vertical="center"/>
    </xf>
    <xf numFmtId="59" fontId="3" fillId="2" borderId="29" applyNumberFormat="1" applyFont="1" applyFill="1" applyBorder="1" applyAlignment="1" applyProtection="0">
      <alignment horizontal="center" vertical="center"/>
    </xf>
    <xf numFmtId="59" fontId="3" fillId="2" borderId="29" applyNumberFormat="1" applyFont="1" applyFill="1" applyBorder="1" applyAlignment="1" applyProtection="0">
      <alignment horizontal="center" vertical="center" wrapText="1"/>
    </xf>
    <xf numFmtId="10" fontId="3" fillId="2" borderId="30" applyNumberFormat="1" applyFont="1" applyFill="1" applyBorder="1" applyAlignment="1" applyProtection="0">
      <alignment horizontal="center" vertical="center"/>
    </xf>
    <xf numFmtId="0" fontId="0" fillId="2" borderId="31" applyNumberFormat="0" applyFont="1" applyFill="1" applyBorder="1" applyAlignment="1" applyProtection="0">
      <alignment vertical="center"/>
    </xf>
    <xf numFmtId="0" fontId="0" fillId="2" borderId="32" applyNumberFormat="0" applyFont="1" applyFill="1" applyBorder="1" applyAlignment="1" applyProtection="0">
      <alignment vertical="center"/>
    </xf>
    <xf numFmtId="0" fontId="0" fillId="2" borderId="33" applyNumberFormat="0" applyFont="1" applyFill="1" applyBorder="1" applyAlignment="1" applyProtection="0">
      <alignment vertical="center"/>
    </xf>
    <xf numFmtId="49" fontId="11" fillId="3" borderId="34" applyNumberFormat="1" applyFont="1" applyFill="1" applyBorder="1" applyAlignment="1" applyProtection="0">
      <alignment horizontal="center" vertical="center"/>
    </xf>
    <xf numFmtId="0" fontId="13" fillId="3" borderId="35" applyNumberFormat="0" applyFont="1" applyFill="1" applyBorder="1" applyAlignment="1" applyProtection="0">
      <alignment horizontal="right" vertical="center"/>
    </xf>
    <xf numFmtId="59" fontId="3" fillId="3" borderId="35" applyNumberFormat="1" applyFont="1" applyFill="1" applyBorder="1" applyAlignment="1" applyProtection="0">
      <alignment horizontal="center" vertical="center" wrapText="1"/>
    </xf>
    <xf numFmtId="59" fontId="11" fillId="3" borderId="35" applyNumberFormat="1" applyFont="1" applyFill="1" applyBorder="1" applyAlignment="1" applyProtection="0">
      <alignment horizontal="center" vertical="center" wrapText="1"/>
    </xf>
    <xf numFmtId="10" fontId="3" fillId="3" borderId="36" applyNumberFormat="1" applyFont="1" applyFill="1" applyBorder="1" applyAlignment="1" applyProtection="0">
      <alignment horizontal="center" vertical="center"/>
    </xf>
    <xf numFmtId="49" fontId="12" fillId="2" borderId="31" applyNumberFormat="1" applyFont="1" applyFill="1" applyBorder="1" applyAlignment="1" applyProtection="0">
      <alignment horizontal="center" vertical="center"/>
    </xf>
    <xf numFmtId="0" fontId="0" fillId="2" borderId="28" applyNumberFormat="0" applyFont="1" applyFill="1" applyBorder="1" applyAlignment="1" applyProtection="0">
      <alignment vertical="center"/>
    </xf>
    <xf numFmtId="0" fontId="3" fillId="2" borderId="6" applyNumberFormat="0" applyFont="1" applyFill="1" applyBorder="1" applyAlignment="1" applyProtection="0">
      <alignment horizontal="center" vertical="center"/>
    </xf>
    <xf numFmtId="0" fontId="11" fillId="2" borderId="8" applyNumberFormat="0" applyFont="1" applyFill="1" applyBorder="1" applyAlignment="1" applyProtection="0">
      <alignment horizontal="left" vertical="center"/>
    </xf>
    <xf numFmtId="0" fontId="0" fillId="2" borderId="6" applyNumberFormat="0" applyFont="1" applyFill="1" applyBorder="1" applyAlignment="1" applyProtection="0">
      <alignment vertical="center"/>
    </xf>
    <xf numFmtId="0" fontId="3" fillId="2" borderId="6" applyNumberFormat="0" applyFont="1" applyFill="1" applyBorder="1" applyAlignment="1" applyProtection="0">
      <alignment horizontal="right" vertical="center"/>
    </xf>
    <xf numFmtId="0" fontId="3" fillId="2" borderId="1" applyNumberFormat="0" applyFont="1" applyFill="1" applyBorder="1" applyAlignment="1" applyProtection="0">
      <alignment horizontal="right" vertical="center"/>
    </xf>
    <xf numFmtId="0" fontId="3" fillId="2" borderId="37" applyNumberFormat="0" applyFont="1" applyFill="1" applyBorder="1" applyAlignment="1" applyProtection="0">
      <alignment horizontal="left" vertical="center"/>
    </xf>
    <xf numFmtId="59" fontId="3" fillId="2" borderId="37" applyNumberFormat="1" applyFont="1" applyFill="1" applyBorder="1" applyAlignment="1" applyProtection="0">
      <alignment horizontal="left" vertical="center" wrapText="1"/>
    </xf>
    <xf numFmtId="10" fontId="3" fillId="2" borderId="37" applyNumberFormat="1" applyFont="1" applyFill="1" applyBorder="1" applyAlignment="1" applyProtection="0">
      <alignment horizontal="left" vertical="center"/>
    </xf>
    <xf numFmtId="0" fontId="11" fillId="2" borderId="1" applyNumberFormat="0" applyFont="1" applyFill="1" applyBorder="1" applyAlignment="1" applyProtection="0">
      <alignment horizontal="left" vertical="center"/>
    </xf>
    <xf numFmtId="0" fontId="3" fillId="5" borderId="29" applyNumberFormat="1" applyFont="1" applyFill="1" applyBorder="1" applyAlignment="1" applyProtection="0">
      <alignment horizontal="center" vertical="center"/>
    </xf>
    <xf numFmtId="10" fontId="3" fillId="3" borderId="36" applyNumberFormat="1" applyFont="1" applyFill="1" applyBorder="1" applyAlignment="1" applyProtection="0">
      <alignment horizontal="left" vertical="center"/>
    </xf>
    <xf numFmtId="49" fontId="11" fillId="2" borderId="31" applyNumberFormat="1" applyFont="1" applyFill="1" applyBorder="1" applyAlignment="1" applyProtection="0">
      <alignment horizontal="center" vertical="center"/>
    </xf>
    <xf numFmtId="59" fontId="11" fillId="3" borderId="35" applyNumberFormat="1" applyFont="1" applyFill="1" applyBorder="1" applyAlignment="1" applyProtection="0">
      <alignment horizontal="center" vertical="center"/>
    </xf>
    <xf numFmtId="0" fontId="3" fillId="2" borderId="13" applyNumberFormat="0" applyFont="1" applyFill="1" applyBorder="1" applyAlignment="1" applyProtection="0">
      <alignment horizontal="left" vertical="center"/>
    </xf>
    <xf numFmtId="59" fontId="3" fillId="2" borderId="13" applyNumberFormat="1" applyFont="1" applyFill="1" applyBorder="1" applyAlignment="1" applyProtection="0">
      <alignment horizontal="left" vertical="center" wrapText="1"/>
    </xf>
    <xf numFmtId="59" fontId="3" fillId="2" borderId="13" applyNumberFormat="1" applyFont="1" applyFill="1" applyBorder="1" applyAlignment="1" applyProtection="0">
      <alignment horizontal="left" vertical="center"/>
    </xf>
    <xf numFmtId="0" fontId="11" fillId="2" borderId="14" applyNumberFormat="0" applyFont="1" applyFill="1" applyBorder="1" applyAlignment="1" applyProtection="0">
      <alignment horizontal="left" vertical="center"/>
    </xf>
    <xf numFmtId="0" fontId="3" fillId="2" borderId="38" applyNumberFormat="0" applyFont="1" applyFill="1" applyBorder="1" applyAlignment="1" applyProtection="0">
      <alignment horizontal="left" vertical="center"/>
    </xf>
    <xf numFmtId="59" fontId="3" fillId="2" borderId="38" applyNumberFormat="1" applyFont="1" applyFill="1" applyBorder="1" applyAlignment="1" applyProtection="0">
      <alignment horizontal="left" vertical="center" wrapText="1"/>
    </xf>
    <xf numFmtId="59" fontId="3" fillId="2" borderId="38" applyNumberFormat="1" applyFont="1" applyFill="1" applyBorder="1" applyAlignment="1" applyProtection="0">
      <alignment horizontal="left" vertical="center"/>
    </xf>
    <xf numFmtId="0" fontId="3" fillId="2" borderId="39" applyNumberFormat="0" applyFont="1" applyFill="1" applyBorder="1" applyAlignment="1" applyProtection="0">
      <alignment horizontal="left" vertical="center"/>
    </xf>
    <xf numFmtId="59" fontId="3" fillId="2" borderId="39" applyNumberFormat="1" applyFont="1" applyFill="1" applyBorder="1" applyAlignment="1" applyProtection="0">
      <alignment horizontal="left" vertical="center" wrapText="1"/>
    </xf>
    <xf numFmtId="59" fontId="3" fillId="2" borderId="39" applyNumberFormat="1" applyFont="1" applyFill="1" applyBorder="1" applyAlignment="1" applyProtection="0">
      <alignment horizontal="left" vertical="center"/>
    </xf>
    <xf numFmtId="10" fontId="3" fillId="2" borderId="39" applyNumberFormat="1" applyFont="1" applyFill="1" applyBorder="1" applyAlignment="1" applyProtection="0">
      <alignment horizontal="left" vertical="center"/>
    </xf>
    <xf numFmtId="0" fontId="3" fillId="2" borderId="11" applyNumberFormat="0" applyFont="1" applyFill="1" applyBorder="1" applyAlignment="1" applyProtection="0">
      <alignment horizontal="left" vertical="center"/>
    </xf>
    <xf numFmtId="59" fontId="3" fillId="2" borderId="11" applyNumberFormat="1" applyFont="1" applyFill="1" applyBorder="1" applyAlignment="1" applyProtection="0">
      <alignment horizontal="left" vertical="center" wrapText="1"/>
    </xf>
    <xf numFmtId="59" fontId="3" fillId="2" borderId="11" applyNumberFormat="1" applyFont="1" applyFill="1" applyBorder="1" applyAlignment="1" applyProtection="0">
      <alignment horizontal="left" vertical="center"/>
    </xf>
    <xf numFmtId="49" fontId="9" fillId="3" borderId="40" applyNumberFormat="1" applyFont="1" applyFill="1" applyBorder="1" applyAlignment="1" applyProtection="0">
      <alignment horizontal="center" vertical="center"/>
    </xf>
    <xf numFmtId="0" fontId="0" fillId="2" borderId="41" applyNumberFormat="0" applyFont="1" applyFill="1" applyBorder="1" applyAlignment="1" applyProtection="0">
      <alignment vertical="bottom"/>
    </xf>
    <xf numFmtId="0" fontId="0" fillId="2" borderId="41" applyNumberFormat="0" applyFont="1" applyFill="1" applyBorder="1" applyAlignment="1" applyProtection="0">
      <alignment vertical="center"/>
    </xf>
    <xf numFmtId="0" fontId="0" fillId="2" borderId="41" applyNumberFormat="0" applyFont="1" applyFill="1" applyBorder="1" applyAlignment="1" applyProtection="0">
      <alignment vertical="center" wrapText="1"/>
    </xf>
    <xf numFmtId="0" fontId="0" fillId="2" borderId="42" applyNumberFormat="0" applyFont="1" applyFill="1" applyBorder="1" applyAlignment="1" applyProtection="0">
      <alignment vertical="bottom"/>
    </xf>
    <xf numFmtId="0" fontId="0" fillId="2" borderId="43" applyNumberFormat="0" applyFont="1" applyFill="1" applyBorder="1" applyAlignment="1" applyProtection="0">
      <alignment vertical="bottom"/>
    </xf>
    <xf numFmtId="0" fontId="3" fillId="2" borderId="44" applyNumberFormat="0" applyFont="1" applyFill="1" applyBorder="1" applyAlignment="1" applyProtection="0">
      <alignment horizontal="left" vertical="center"/>
    </xf>
    <xf numFmtId="59" fontId="3" fillId="2" borderId="44" applyNumberFormat="1" applyFont="1" applyFill="1" applyBorder="1" applyAlignment="1" applyProtection="0">
      <alignment horizontal="left" vertical="center" wrapText="1"/>
    </xf>
    <xf numFmtId="59" fontId="3" fillId="2" borderId="44" applyNumberFormat="1" applyFont="1" applyFill="1" applyBorder="1" applyAlignment="1" applyProtection="0">
      <alignment horizontal="left" vertical="center"/>
    </xf>
    <xf numFmtId="0" fontId="3" fillId="2" borderId="45" applyNumberFormat="0" applyFont="1" applyFill="1" applyBorder="1" applyAlignment="1" applyProtection="0">
      <alignment horizontal="center" vertical="center"/>
    </xf>
    <xf numFmtId="49" fontId="3" fillId="3" borderId="29" applyNumberFormat="1" applyFont="1" applyFill="1" applyBorder="1" applyAlignment="1" applyProtection="0">
      <alignment horizontal="left" vertical="center"/>
    </xf>
    <xf numFmtId="49" fontId="3" fillId="3" borderId="29" applyNumberFormat="1" applyFont="1" applyFill="1" applyBorder="1" applyAlignment="1" applyProtection="0">
      <alignment horizontal="center" vertical="center"/>
    </xf>
    <xf numFmtId="0" fontId="0" fillId="2" borderId="46" applyNumberFormat="0" applyFont="1" applyFill="1" applyBorder="1" applyAlignment="1" applyProtection="0">
      <alignment vertical="bottom"/>
    </xf>
    <xf numFmtId="0" fontId="0" fillId="2" borderId="45" applyNumberFormat="0" applyFont="1" applyFill="1" applyBorder="1" applyAlignment="1" applyProtection="0">
      <alignment vertical="bottom"/>
    </xf>
    <xf numFmtId="49" fontId="11" fillId="3" borderId="29" applyNumberFormat="1" applyFont="1" applyFill="1" applyBorder="1" applyAlignment="1" applyProtection="0">
      <alignment horizontal="center" vertical="center"/>
    </xf>
    <xf numFmtId="0" fontId="0" fillId="2" borderId="29" applyNumberFormat="0" applyFont="1" applyFill="1" applyBorder="1" applyAlignment="1" applyProtection="0">
      <alignment vertical="bottom"/>
    </xf>
    <xf numFmtId="0" fontId="0" fillId="2" borderId="47" applyNumberFormat="0" applyFont="1" applyFill="1" applyBorder="1" applyAlignment="1" applyProtection="0">
      <alignment vertical="bottom"/>
    </xf>
    <xf numFmtId="0" fontId="3" fillId="2" borderId="45" applyNumberFormat="0" applyFont="1" applyFill="1" applyBorder="1" applyAlignment="1" applyProtection="0">
      <alignment horizontal="left" vertical="center"/>
    </xf>
    <xf numFmtId="0" fontId="3" fillId="4" borderId="29" applyNumberFormat="0" applyFont="1" applyFill="1" applyBorder="1" applyAlignment="1" applyProtection="0">
      <alignment horizontal="center" vertical="center"/>
    </xf>
    <xf numFmtId="59" fontId="11" fillId="2" borderId="29" applyNumberFormat="1" applyFont="1" applyFill="1" applyBorder="1" applyAlignment="1" applyProtection="0">
      <alignment horizontal="center" vertical="bottom"/>
    </xf>
    <xf numFmtId="0" fontId="3" fillId="2" borderId="48" applyNumberFormat="0" applyFont="1" applyFill="1" applyBorder="1" applyAlignment="1" applyProtection="0">
      <alignment horizontal="left" vertical="center"/>
    </xf>
    <xf numFmtId="59" fontId="3" fillId="2" borderId="48" applyNumberFormat="1" applyFont="1" applyFill="1" applyBorder="1" applyAlignment="1" applyProtection="0">
      <alignment horizontal="left" vertical="center"/>
    </xf>
    <xf numFmtId="0" fontId="3" fillId="2" borderId="48" applyNumberFormat="0" applyFont="1" applyFill="1" applyBorder="1" applyAlignment="1" applyProtection="0">
      <alignment horizontal="left" vertical="bottom"/>
    </xf>
    <xf numFmtId="59" fontId="3" fillId="2" borderId="48" applyNumberFormat="1" applyFont="1" applyFill="1" applyBorder="1" applyAlignment="1" applyProtection="0">
      <alignment horizontal="left" vertical="bottom"/>
    </xf>
    <xf numFmtId="0" fontId="0" fillId="2" borderId="14" applyNumberFormat="0" applyFont="1" applyFill="1" applyBorder="1" applyAlignment="1" applyProtection="0">
      <alignment vertical="bottom"/>
    </xf>
    <xf numFmtId="0" fontId="3" fillId="2" borderId="49" applyNumberFormat="0" applyFont="1" applyFill="1" applyBorder="1" applyAlignment="1" applyProtection="0">
      <alignment horizontal="left" vertical="center"/>
    </xf>
    <xf numFmtId="0" fontId="3" fillId="2" borderId="45" applyNumberFormat="0" applyFont="1" applyFill="1" applyBorder="1" applyAlignment="1" applyProtection="0">
      <alignment vertical="bottom"/>
    </xf>
    <xf numFmtId="49" fontId="11" fillId="3" borderId="25" applyNumberFormat="1" applyFont="1" applyFill="1" applyBorder="1" applyAlignment="1" applyProtection="0">
      <alignment horizontal="center" vertical="center"/>
    </xf>
    <xf numFmtId="59" fontId="0" fillId="3" borderId="26" applyNumberFormat="1" applyFont="1" applyFill="1" applyBorder="1" applyAlignment="1" applyProtection="0">
      <alignment vertical="center"/>
    </xf>
    <xf numFmtId="59" fontId="0" fillId="3" borderId="27" applyNumberFormat="1" applyFont="1" applyFill="1" applyBorder="1" applyAlignment="1" applyProtection="0">
      <alignment vertical="center"/>
    </xf>
    <xf numFmtId="0" fontId="0" fillId="2" borderId="8" applyNumberFormat="0" applyFont="1" applyFill="1" applyBorder="1" applyAlignment="1" applyProtection="0">
      <alignment vertical="bottom"/>
    </xf>
    <xf numFmtId="49" fontId="3" fillId="2" borderId="28" applyNumberFormat="1" applyFont="1" applyFill="1" applyBorder="1" applyAlignment="1" applyProtection="0">
      <alignment horizontal="center" vertical="center"/>
    </xf>
    <xf numFmtId="49" fontId="3" fillId="2" borderId="50" applyNumberFormat="1" applyFont="1" applyFill="1" applyBorder="1" applyAlignment="1" applyProtection="0">
      <alignment horizontal="center" vertical="center" wrapText="1"/>
    </xf>
    <xf numFmtId="49" fontId="11" fillId="2" borderId="51" applyNumberFormat="1" applyFont="1" applyFill="1" applyBorder="1" applyAlignment="1" applyProtection="0">
      <alignment horizontal="center" vertical="center" wrapText="1"/>
    </xf>
    <xf numFmtId="0" fontId="0" fillId="2" borderId="30" applyNumberFormat="0" applyFont="1" applyFill="1" applyBorder="1" applyAlignment="1" applyProtection="0">
      <alignment vertical="bottom"/>
    </xf>
    <xf numFmtId="59" fontId="3" fillId="2" borderId="34" applyNumberFormat="1" applyFont="1" applyFill="1" applyBorder="1" applyAlignment="1" applyProtection="0">
      <alignment horizontal="center" vertical="center"/>
    </xf>
    <xf numFmtId="59" fontId="3" fillId="2" borderId="52" applyNumberFormat="1" applyFont="1" applyFill="1" applyBorder="1" applyAlignment="1" applyProtection="0">
      <alignment horizontal="center" vertical="center"/>
    </xf>
    <xf numFmtId="59" fontId="11" fillId="2" borderId="53" applyNumberFormat="1" applyFont="1" applyFill="1" applyBorder="1" applyAlignment="1" applyProtection="0">
      <alignment horizontal="center" vertical="bottom"/>
    </xf>
    <xf numFmtId="0" fontId="0" fillId="2" borderId="36" applyNumberFormat="0" applyFont="1" applyFill="1" applyBorder="1" applyAlignment="1" applyProtection="0">
      <alignment vertical="bottom"/>
    </xf>
    <xf numFmtId="0" fontId="3" fillId="2" borderId="54" applyNumberFormat="0" applyFont="1" applyFill="1" applyBorder="1" applyAlignment="1" applyProtection="0">
      <alignment horizontal="right" vertical="center"/>
    </xf>
    <xf numFmtId="0" fontId="3" fillId="2" borderId="55" applyNumberFormat="0" applyFont="1" applyFill="1" applyBorder="1" applyAlignment="1" applyProtection="0">
      <alignment horizontal="right" vertical="center"/>
    </xf>
    <xf numFmtId="0" fontId="3" fillId="2" borderId="56" applyNumberFormat="0" applyFont="1" applyFill="1" applyBorder="1" applyAlignment="1" applyProtection="0">
      <alignment horizontal="right" vertical="center"/>
    </xf>
    <xf numFmtId="59" fontId="3" fillId="2" borderId="56" applyNumberFormat="1" applyFont="1" applyFill="1" applyBorder="1" applyAlignment="1" applyProtection="0">
      <alignment horizontal="center" vertical="center" wrapText="1"/>
    </xf>
    <xf numFmtId="59" fontId="3" fillId="2" borderId="56" applyNumberFormat="1" applyFont="1" applyFill="1" applyBorder="1" applyAlignment="1" applyProtection="0">
      <alignment horizontal="center" vertical="bottom"/>
    </xf>
    <xf numFmtId="0" fontId="3" fillId="2" borderId="56" applyNumberFormat="0" applyFont="1" applyFill="1" applyBorder="1" applyAlignment="1" applyProtection="0">
      <alignment horizontal="center" vertical="bottom"/>
    </xf>
    <xf numFmtId="0" fontId="11" fillId="2" borderId="14" applyNumberFormat="0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0" fontId="0" fillId="2" borderId="57" applyNumberFormat="0" applyFont="1" applyFill="1" applyBorder="1" applyAlignment="1" applyProtection="0">
      <alignment vertical="center"/>
    </xf>
    <xf numFmtId="0" fontId="0" fillId="2" borderId="9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horizontal="center" vertical="bottom"/>
    </xf>
    <xf numFmtId="0" fontId="7" fillId="2" borderId="9" applyNumberFormat="0" applyFont="1" applyFill="1" applyBorder="1" applyAlignment="1" applyProtection="0">
      <alignment horizontal="center" vertical="bottom"/>
    </xf>
    <xf numFmtId="49" fontId="14" fillId="2" borderId="1" applyNumberFormat="1" applyFont="1" applyFill="1" applyBorder="1" applyAlignment="1" applyProtection="0">
      <alignment horizontal="justify" vertical="center"/>
    </xf>
    <xf numFmtId="49" fontId="14" fillId="2" borderId="1" applyNumberFormat="1" applyFont="1" applyFill="1" applyBorder="1" applyAlignment="1" applyProtection="0">
      <alignment horizontal="justify" vertical="center" wrapText="1"/>
    </xf>
    <xf numFmtId="0" fontId="0" fillId="2" borderId="26" applyNumberFormat="0" applyFont="1" applyFill="1" applyBorder="1" applyAlignment="1" applyProtection="0">
      <alignment vertical="bottom"/>
    </xf>
    <xf numFmtId="0" fontId="0" fillId="2" borderId="26" applyNumberFormat="0" applyFont="1" applyFill="1" applyBorder="1" applyAlignment="1" applyProtection="0">
      <alignment vertical="center"/>
    </xf>
    <xf numFmtId="0" fontId="0" fillId="2" borderId="26" applyNumberFormat="0" applyFont="1" applyFill="1" applyBorder="1" applyAlignment="1" applyProtection="0">
      <alignment vertical="center" wrapText="1"/>
    </xf>
    <xf numFmtId="0" fontId="0" fillId="2" borderId="27" applyNumberFormat="0" applyFont="1" applyFill="1" applyBorder="1" applyAlignment="1" applyProtection="0">
      <alignment vertical="bottom"/>
    </xf>
    <xf numFmtId="49" fontId="12" fillId="2" borderId="29" applyNumberFormat="1" applyFont="1" applyFill="1" applyBorder="1" applyAlignment="1" applyProtection="0">
      <alignment horizontal="justify" vertical="center" readingOrder="1"/>
    </xf>
    <xf numFmtId="0" fontId="0" fillId="2" borderId="29" applyNumberFormat="0" applyFont="1" applyFill="1" applyBorder="1" applyAlignment="1" applyProtection="0">
      <alignment vertical="center"/>
    </xf>
    <xf numFmtId="0" fontId="0" fillId="2" borderId="29" applyNumberFormat="0" applyFont="1" applyFill="1" applyBorder="1" applyAlignment="1" applyProtection="0">
      <alignment vertical="center" wrapText="1"/>
    </xf>
    <xf numFmtId="0" fontId="11" fillId="3" borderId="34" applyNumberFormat="0" applyFont="1" applyFill="1" applyBorder="1" applyAlignment="1" applyProtection="0">
      <alignment horizontal="center" vertical="center"/>
    </xf>
    <xf numFmtId="0" fontId="0" fillId="2" borderId="35" applyNumberFormat="0" applyFont="1" applyFill="1" applyBorder="1" applyAlignment="1" applyProtection="0">
      <alignment vertical="bottom"/>
    </xf>
    <xf numFmtId="0" fontId="0" fillId="2" borderId="35" applyNumberFormat="0" applyFont="1" applyFill="1" applyBorder="1" applyAlignment="1" applyProtection="0">
      <alignment vertical="center"/>
    </xf>
    <xf numFmtId="0" fontId="0" fillId="2" borderId="35" applyNumberFormat="0" applyFont="1" applyFill="1" applyBorder="1" applyAlignment="1" applyProtection="0">
      <alignment vertical="center" wrapText="1"/>
    </xf>
    <xf numFmtId="49" fontId="12" fillId="2" borderId="29" applyNumberFormat="1" applyFont="1" applyFill="1" applyBorder="1" applyAlignment="1" applyProtection="0">
      <alignment horizontal="left" vertical="center" readingOrder="1"/>
    </xf>
    <xf numFmtId="49" fontId="14" fillId="2" borderId="29" applyNumberFormat="1" applyFont="1" applyFill="1" applyBorder="1" applyAlignment="1" applyProtection="0">
      <alignment horizontal="left" vertical="center" readingOrder="1"/>
    </xf>
    <xf numFmtId="49" fontId="14" fillId="2" borderId="29" applyNumberFormat="1" applyFont="1" applyFill="1" applyBorder="1" applyAlignment="1" applyProtection="0">
      <alignment horizontal="left" vertical="center" wrapText="1" readingOrder="1"/>
    </xf>
    <xf numFmtId="49" fontId="3" fillId="2" borderId="29" applyNumberFormat="1" applyFont="1" applyFill="1" applyBorder="1" applyAlignment="1" applyProtection="0">
      <alignment horizontal="left" vertical="center" wrapText="1"/>
    </xf>
    <xf numFmtId="49" fontId="12" fillId="2" borderId="29" applyNumberFormat="1" applyFont="1" applyFill="1" applyBorder="1" applyAlignment="1" applyProtection="0">
      <alignment horizontal="left" vertical="center" wrapText="1" readingOrder="1"/>
    </xf>
    <xf numFmtId="59" fontId="3" fillId="2" borderId="55" applyNumberFormat="1" applyFont="1" applyFill="1" applyBorder="1" applyAlignment="1" applyProtection="0">
      <alignment horizontal="center" vertical="center" wrapText="1"/>
    </xf>
    <xf numFmtId="59" fontId="3" fillId="2" borderId="55" applyNumberFormat="1" applyFont="1" applyFill="1" applyBorder="1" applyAlignment="1" applyProtection="0">
      <alignment horizontal="center" vertical="bottom"/>
    </xf>
    <xf numFmtId="0" fontId="3" fillId="2" borderId="55" applyNumberFormat="0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ff"/>
      <rgbColor rgb="ffc0c0c0"/>
      <rgbColor rgb="fffefb22"/>
      <rgbColor rgb="fffdfc6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email@email.com" TargetMode="Externa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email@email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J235"/>
  <sheetViews>
    <sheetView workbookViewId="0" showGridLines="0" defaultGridColor="1"/>
  </sheetViews>
  <sheetFormatPr defaultColWidth="11.3333" defaultRowHeight="14" customHeight="1" outlineLevelRow="0" outlineLevelCol="0"/>
  <cols>
    <col min="1" max="1" width="3.53125" style="1" customWidth="1"/>
    <col min="2" max="2" width="26.4453" style="1" customWidth="1"/>
    <col min="3" max="3" width="75.9844" style="1" customWidth="1"/>
    <col min="4" max="4" width="11.3516" style="1" customWidth="1"/>
    <col min="5" max="5" width="6.85156" style="1" customWidth="1"/>
    <col min="6" max="6" width="11.3516" style="1" customWidth="1"/>
    <col min="7" max="7" width="11.6719" style="1" customWidth="1"/>
    <col min="8" max="9" width="11.3516" style="1" customWidth="1"/>
    <col min="10" max="10" width="3.85156" style="1" customWidth="1"/>
    <col min="11" max="16384" width="11.3516" style="1" customWidth="1"/>
  </cols>
  <sheetData>
    <row r="1" ht="14" customHeight="1">
      <c r="A1" s="2"/>
      <c r="B1" s="3"/>
      <c r="C1" s="4"/>
      <c r="D1" s="4"/>
      <c r="E1" s="4"/>
      <c r="F1" s="5"/>
      <c r="G1" s="6"/>
      <c r="H1" s="4"/>
      <c r="I1" s="7"/>
      <c r="J1" s="8"/>
    </row>
    <row r="2" ht="16" customHeight="1">
      <c r="A2" s="9"/>
      <c r="B2" s="10"/>
      <c r="C2" s="11"/>
      <c r="D2" s="11"/>
      <c r="E2" s="11"/>
      <c r="F2" s="12"/>
      <c r="G2" s="13"/>
      <c r="H2" s="11"/>
      <c r="I2" s="11"/>
      <c r="J2" s="14"/>
    </row>
    <row r="3" ht="14" customHeight="1">
      <c r="A3" s="15"/>
      <c r="B3" t="s" s="16">
        <v>0</v>
      </c>
      <c r="C3" s="17"/>
      <c r="D3" s="17"/>
      <c r="E3" s="17"/>
      <c r="F3" s="18"/>
      <c r="G3" s="19"/>
      <c r="H3" s="17"/>
      <c r="I3" s="20"/>
      <c r="J3" s="14"/>
    </row>
    <row r="4" ht="14" customHeight="1">
      <c r="A4" s="15"/>
      <c r="B4" t="s" s="21">
        <v>1</v>
      </c>
      <c r="C4" s="22"/>
      <c r="D4" s="22"/>
      <c r="E4" s="22"/>
      <c r="F4" s="23"/>
      <c r="G4" s="24"/>
      <c r="H4" s="22"/>
      <c r="I4" s="25"/>
      <c r="J4" s="14"/>
    </row>
    <row r="5" ht="14" customHeight="1">
      <c r="A5" s="15"/>
      <c r="B5" t="s" s="26">
        <v>2</v>
      </c>
      <c r="C5" s="22"/>
      <c r="D5" s="22"/>
      <c r="E5" s="22"/>
      <c r="F5" s="23"/>
      <c r="G5" s="24"/>
      <c r="H5" s="22"/>
      <c r="I5" s="25"/>
      <c r="J5" s="14"/>
    </row>
    <row r="6" ht="9.75" customHeight="1">
      <c r="A6" s="27"/>
      <c r="B6" s="28"/>
      <c r="C6" s="29"/>
      <c r="D6" s="29"/>
      <c r="E6" s="29"/>
      <c r="F6" s="30"/>
      <c r="G6" s="31"/>
      <c r="H6" s="32"/>
      <c r="I6" s="33"/>
      <c r="J6" s="14"/>
    </row>
    <row r="7" ht="9.75" customHeight="1">
      <c r="A7" s="34"/>
      <c r="B7" s="35"/>
      <c r="C7" s="36"/>
      <c r="D7" s="36"/>
      <c r="E7" s="36"/>
      <c r="F7" s="37"/>
      <c r="G7" s="38"/>
      <c r="H7" s="36"/>
      <c r="I7" s="36"/>
      <c r="J7" s="39"/>
    </row>
    <row r="8" ht="17" customHeight="1">
      <c r="A8" s="34"/>
      <c r="B8" s="40"/>
      <c r="C8" s="41"/>
      <c r="D8" s="41"/>
      <c r="E8" s="41"/>
      <c r="F8" s="42"/>
      <c r="G8" s="43"/>
      <c r="H8" s="44"/>
      <c r="I8" s="45"/>
      <c r="J8" s="46"/>
    </row>
    <row r="9" ht="18" customHeight="1">
      <c r="A9" s="47"/>
      <c r="B9" t="s" s="48">
        <v>3</v>
      </c>
      <c r="C9" s="49"/>
      <c r="D9" s="49"/>
      <c r="E9" s="49"/>
      <c r="F9" s="49"/>
      <c r="G9" s="49"/>
      <c r="H9" s="49"/>
      <c r="I9" s="50"/>
      <c r="J9" s="14"/>
    </row>
    <row r="10" ht="15" customHeight="1">
      <c r="A10" s="51"/>
      <c r="B10" s="52"/>
      <c r="C10" s="36"/>
      <c r="D10" s="36"/>
      <c r="E10" s="36"/>
      <c r="F10" s="37"/>
      <c r="G10" s="38"/>
      <c r="H10" s="36"/>
      <c r="I10" s="36"/>
      <c r="J10" s="46"/>
    </row>
    <row r="11" ht="18" customHeight="1">
      <c r="A11" s="53"/>
      <c r="B11" t="s" s="54">
        <v>4</v>
      </c>
      <c r="C11" s="17"/>
      <c r="D11" t="s" s="54">
        <v>5</v>
      </c>
      <c r="E11" s="17"/>
      <c r="F11" s="18"/>
      <c r="G11" s="19"/>
      <c r="H11" s="17"/>
      <c r="I11" s="17"/>
      <c r="J11" s="46"/>
    </row>
    <row r="12" ht="18" customHeight="1">
      <c r="A12" s="53"/>
      <c r="B12" t="s" s="54">
        <v>6</v>
      </c>
      <c r="C12" s="17"/>
      <c r="D12" t="s" s="54">
        <v>7</v>
      </c>
      <c r="E12" s="17"/>
      <c r="F12" s="18"/>
      <c r="G12" s="19"/>
      <c r="H12" s="17"/>
      <c r="I12" s="17"/>
      <c r="J12" s="46"/>
    </row>
    <row r="13" ht="18" customHeight="1">
      <c r="A13" s="53"/>
      <c r="B13" t="s" s="54">
        <v>8</v>
      </c>
      <c r="C13" s="17"/>
      <c r="D13" t="s" s="54">
        <v>9</v>
      </c>
      <c r="E13" s="17"/>
      <c r="F13" s="18"/>
      <c r="G13" s="19"/>
      <c r="H13" s="17"/>
      <c r="I13" s="17"/>
      <c r="J13" s="46"/>
    </row>
    <row r="14" ht="25" customHeight="1">
      <c r="A14" s="55"/>
      <c r="B14" s="56"/>
      <c r="C14" s="57"/>
      <c r="D14" s="57"/>
      <c r="E14" s="57"/>
      <c r="F14" s="58"/>
      <c r="G14" s="59"/>
      <c r="H14" s="57"/>
      <c r="I14" s="57"/>
      <c r="J14" s="60"/>
    </row>
    <row r="15" ht="18" customHeight="1">
      <c r="A15" s="47"/>
      <c r="B15" t="s" s="48">
        <v>10</v>
      </c>
      <c r="C15" s="61"/>
      <c r="D15" s="61"/>
      <c r="E15" s="61"/>
      <c r="F15" s="61"/>
      <c r="G15" s="61"/>
      <c r="H15" s="61"/>
      <c r="I15" s="62"/>
      <c r="J15" s="63"/>
    </row>
    <row r="16" ht="15" customHeight="1">
      <c r="A16" s="51"/>
      <c r="B16" s="64"/>
      <c r="C16" s="65"/>
      <c r="D16" s="65"/>
      <c r="E16" s="65"/>
      <c r="F16" s="66"/>
      <c r="G16" s="67"/>
      <c r="H16" s="65"/>
      <c r="I16" s="68"/>
      <c r="J16" s="60"/>
    </row>
    <row r="17" ht="15" customHeight="1">
      <c r="A17" s="47"/>
      <c r="B17" t="s" s="69">
        <v>11</v>
      </c>
      <c r="C17" t="s" s="70">
        <v>12</v>
      </c>
      <c r="D17" t="s" s="70">
        <v>13</v>
      </c>
      <c r="E17" t="s" s="70">
        <v>14</v>
      </c>
      <c r="F17" t="s" s="70">
        <v>15</v>
      </c>
      <c r="G17" t="s" s="71">
        <v>16</v>
      </c>
      <c r="H17" t="s" s="70">
        <v>17</v>
      </c>
      <c r="I17" t="s" s="72">
        <v>18</v>
      </c>
      <c r="J17" s="73"/>
    </row>
    <row r="18" ht="15" customHeight="1">
      <c r="A18" s="47"/>
      <c r="B18" t="s" s="74">
        <v>19</v>
      </c>
      <c r="C18" t="s" s="75">
        <v>20</v>
      </c>
      <c r="D18" s="76">
        <v>1</v>
      </c>
      <c r="E18" t="s" s="77">
        <v>21</v>
      </c>
      <c r="F18" s="78">
        <v>1200</v>
      </c>
      <c r="G18" s="79">
        <f>D18*F18</f>
        <v>1200</v>
      </c>
      <c r="H18" s="78">
        <f>G18+(G18*10/100)</f>
        <v>1320</v>
      </c>
      <c r="I18" s="80">
        <v>0.1</v>
      </c>
      <c r="J18" s="73"/>
    </row>
    <row r="19" ht="15" customHeight="1">
      <c r="A19" s="47"/>
      <c r="B19" s="81"/>
      <c r="C19" t="s" s="75">
        <v>22</v>
      </c>
      <c r="D19" s="76">
        <v>1</v>
      </c>
      <c r="E19" t="s" s="77">
        <v>21</v>
      </c>
      <c r="F19" s="78">
        <v>1364</v>
      </c>
      <c r="G19" s="79">
        <f>D19*F19</f>
        <v>1364</v>
      </c>
      <c r="H19" s="78">
        <f>G19+(G19*10/100)</f>
        <v>1500.4</v>
      </c>
      <c r="I19" s="80">
        <v>0.1</v>
      </c>
      <c r="J19" s="73"/>
    </row>
    <row r="20" ht="15" customHeight="1">
      <c r="A20" s="47"/>
      <c r="B20" s="82"/>
      <c r="C20" t="s" s="75">
        <v>23</v>
      </c>
      <c r="D20" s="76">
        <v>1</v>
      </c>
      <c r="E20" t="s" s="77">
        <v>24</v>
      </c>
      <c r="F20" s="78">
        <v>45</v>
      </c>
      <c r="G20" s="79">
        <f>D20*F20</f>
        <v>45</v>
      </c>
      <c r="H20" s="78">
        <f>G20+(G20*10/100)</f>
        <v>49.5</v>
      </c>
      <c r="I20" s="80">
        <v>0.1</v>
      </c>
      <c r="J20" s="73"/>
    </row>
    <row r="21" ht="15" customHeight="1">
      <c r="A21" s="47"/>
      <c r="B21" s="82"/>
      <c r="C21" t="s" s="75">
        <v>25</v>
      </c>
      <c r="D21" s="76">
        <v>1</v>
      </c>
      <c r="E21" t="s" s="77">
        <v>21</v>
      </c>
      <c r="F21" s="78">
        <v>850</v>
      </c>
      <c r="G21" s="79">
        <f>D21*F21</f>
        <v>850</v>
      </c>
      <c r="H21" s="78">
        <f>G21+(G21*10/100)</f>
        <v>935</v>
      </c>
      <c r="I21" s="80">
        <v>0.1</v>
      </c>
      <c r="J21" s="73"/>
    </row>
    <row r="22" ht="15" customHeight="1">
      <c r="A22" s="47"/>
      <c r="B22" s="82"/>
      <c r="C22" t="s" s="75">
        <v>26</v>
      </c>
      <c r="D22" s="76">
        <v>1</v>
      </c>
      <c r="E22" t="s" s="77">
        <v>24</v>
      </c>
      <c r="F22" s="78">
        <v>130</v>
      </c>
      <c r="G22" s="79">
        <f>D22*F22</f>
        <v>130</v>
      </c>
      <c r="H22" s="78">
        <f>G22+(G22*10/100)</f>
        <v>143</v>
      </c>
      <c r="I22" s="80">
        <v>0.1</v>
      </c>
      <c r="J22" s="73"/>
    </row>
    <row r="23" ht="15" customHeight="1">
      <c r="A23" s="47"/>
      <c r="B23" s="82"/>
      <c r="C23" t="s" s="75">
        <v>27</v>
      </c>
      <c r="D23" s="76">
        <v>1</v>
      </c>
      <c r="E23" t="s" s="77">
        <v>21</v>
      </c>
      <c r="F23" s="78">
        <v>600</v>
      </c>
      <c r="G23" s="79">
        <f>D23*F23</f>
        <v>600</v>
      </c>
      <c r="H23" s="78">
        <f>G23+(G23*10/100)</f>
        <v>660</v>
      </c>
      <c r="I23" s="80">
        <v>0.1</v>
      </c>
      <c r="J23" s="73"/>
    </row>
    <row r="24" ht="15" customHeight="1">
      <c r="A24" s="47"/>
      <c r="B24" s="82"/>
      <c r="C24" t="s" s="75">
        <v>28</v>
      </c>
      <c r="D24" s="76">
        <v>1</v>
      </c>
      <c r="E24" t="s" s="77">
        <v>24</v>
      </c>
      <c r="F24" s="78">
        <v>90</v>
      </c>
      <c r="G24" s="79">
        <f>D24*F24</f>
        <v>90</v>
      </c>
      <c r="H24" s="78">
        <f>G24+(G24*10/100)</f>
        <v>99</v>
      </c>
      <c r="I24" s="80">
        <v>0.1</v>
      </c>
      <c r="J24" s="73"/>
    </row>
    <row r="25" ht="15" customHeight="1">
      <c r="A25" s="47"/>
      <c r="B25" s="82"/>
      <c r="C25" t="s" s="75">
        <v>29</v>
      </c>
      <c r="D25" s="76">
        <v>1</v>
      </c>
      <c r="E25" t="s" s="77">
        <v>21</v>
      </c>
      <c r="F25" s="78">
        <v>3500</v>
      </c>
      <c r="G25" s="79">
        <f>D25*F25</f>
        <v>3500</v>
      </c>
      <c r="H25" s="78">
        <f>G25+(G25*10/100)</f>
        <v>3850</v>
      </c>
      <c r="I25" s="80">
        <v>0.1</v>
      </c>
      <c r="J25" s="73"/>
    </row>
    <row r="26" ht="15" customHeight="1">
      <c r="A26" s="47"/>
      <c r="B26" s="82"/>
      <c r="C26" t="s" s="75">
        <v>30</v>
      </c>
      <c r="D26" s="76">
        <v>1</v>
      </c>
      <c r="E26" t="s" s="77">
        <v>21</v>
      </c>
      <c r="F26" s="78">
        <v>450</v>
      </c>
      <c r="G26" s="79">
        <f>D26*F26</f>
        <v>450</v>
      </c>
      <c r="H26" s="78">
        <f>G26+(G26*10/100)</f>
        <v>495</v>
      </c>
      <c r="I26" s="80">
        <v>0.1</v>
      </c>
      <c r="J26" s="73"/>
    </row>
    <row r="27" ht="15" customHeight="1">
      <c r="A27" s="47"/>
      <c r="B27" s="83"/>
      <c r="C27" t="s" s="75">
        <v>31</v>
      </c>
      <c r="D27" s="76">
        <v>1</v>
      </c>
      <c r="E27" t="s" s="77">
        <v>32</v>
      </c>
      <c r="F27" s="78">
        <v>9</v>
      </c>
      <c r="G27" s="79">
        <f>D27*F27</f>
        <v>9</v>
      </c>
      <c r="H27" s="78">
        <f>G27+(G27*10/100)</f>
        <v>9.9</v>
      </c>
      <c r="I27" s="80">
        <v>0.1</v>
      </c>
      <c r="J27" s="73"/>
    </row>
    <row r="28" ht="15" customHeight="1">
      <c r="A28" s="47"/>
      <c r="B28" t="s" s="84">
        <v>33</v>
      </c>
      <c r="C28" s="85"/>
      <c r="D28" s="85"/>
      <c r="E28" s="85"/>
      <c r="F28" s="85"/>
      <c r="G28" s="86">
        <f>SUM(G18:G27)</f>
        <v>8238</v>
      </c>
      <c r="H28" s="87">
        <f>SUM(H18:H27)</f>
        <v>9061.799999999999</v>
      </c>
      <c r="I28" s="88"/>
      <c r="J28" s="73"/>
    </row>
    <row r="29" ht="15" customHeight="1">
      <c r="A29" s="51"/>
      <c r="B29" s="64"/>
      <c r="C29" s="65"/>
      <c r="D29" s="65"/>
      <c r="E29" s="65"/>
      <c r="F29" s="66"/>
      <c r="G29" s="67"/>
      <c r="H29" s="65"/>
      <c r="I29" s="68"/>
      <c r="J29" s="60"/>
    </row>
    <row r="30" ht="15" customHeight="1">
      <c r="A30" s="47"/>
      <c r="B30" t="s" s="69">
        <v>11</v>
      </c>
      <c r="C30" t="s" s="70">
        <v>12</v>
      </c>
      <c r="D30" t="s" s="70">
        <v>13</v>
      </c>
      <c r="E30" t="s" s="70">
        <v>14</v>
      </c>
      <c r="F30" t="s" s="70">
        <v>15</v>
      </c>
      <c r="G30" t="s" s="71">
        <v>16</v>
      </c>
      <c r="H30" t="s" s="70">
        <v>17</v>
      </c>
      <c r="I30" t="s" s="72">
        <v>18</v>
      </c>
      <c r="J30" s="73"/>
    </row>
    <row r="31" ht="15" customHeight="1">
      <c r="A31" s="47"/>
      <c r="B31" t="s" s="89">
        <v>34</v>
      </c>
      <c r="C31" t="s" s="75">
        <v>35</v>
      </c>
      <c r="D31" s="76">
        <v>1</v>
      </c>
      <c r="E31" t="s" s="77">
        <v>14</v>
      </c>
      <c r="F31" s="78">
        <v>5000</v>
      </c>
      <c r="G31" s="79">
        <f>D31*F31</f>
        <v>5000</v>
      </c>
      <c r="H31" s="78">
        <f>G31+(G31*10/100)</f>
        <v>5500</v>
      </c>
      <c r="I31" s="80">
        <v>0.1</v>
      </c>
      <c r="J31" s="73"/>
    </row>
    <row r="32" ht="15" customHeight="1">
      <c r="A32" s="47"/>
      <c r="B32" s="82"/>
      <c r="C32" t="s" s="75">
        <v>36</v>
      </c>
      <c r="D32" s="76">
        <v>1</v>
      </c>
      <c r="E32" t="s" s="77">
        <v>14</v>
      </c>
      <c r="F32" s="78">
        <v>7700</v>
      </c>
      <c r="G32" s="79">
        <f>D32*F32</f>
        <v>7700</v>
      </c>
      <c r="H32" s="78">
        <f>G32+(G32*10/100)</f>
        <v>8470</v>
      </c>
      <c r="I32" s="80">
        <v>0.1</v>
      </c>
      <c r="J32" s="73"/>
    </row>
    <row r="33" ht="15" customHeight="1">
      <c r="A33" s="47"/>
      <c r="B33" s="83"/>
      <c r="C33" t="s" s="75">
        <v>37</v>
      </c>
      <c r="D33" s="76">
        <v>1</v>
      </c>
      <c r="E33" t="s" s="77">
        <v>14</v>
      </c>
      <c r="F33" s="78">
        <v>9000</v>
      </c>
      <c r="G33" s="79">
        <f>D33*F33</f>
        <v>9000</v>
      </c>
      <c r="H33" s="78">
        <f>G33+(G33*10/100)</f>
        <v>9900</v>
      </c>
      <c r="I33" s="80">
        <v>0.1</v>
      </c>
      <c r="J33" s="73"/>
    </row>
    <row r="34" ht="15" customHeight="1">
      <c r="A34" s="47"/>
      <c r="B34" t="s" s="84">
        <v>38</v>
      </c>
      <c r="C34" s="85"/>
      <c r="D34" s="85"/>
      <c r="E34" s="85"/>
      <c r="F34" s="85"/>
      <c r="G34" s="86">
        <f>SUM(G31:G33)</f>
        <v>21700</v>
      </c>
      <c r="H34" s="87">
        <f>SUM(H31:H33)</f>
        <v>23870</v>
      </c>
      <c r="I34" s="88"/>
      <c r="J34" s="73"/>
    </row>
    <row r="35" ht="15" customHeight="1">
      <c r="A35" s="51"/>
      <c r="B35" s="64"/>
      <c r="C35" s="65"/>
      <c r="D35" s="65"/>
      <c r="E35" s="65"/>
      <c r="F35" s="66"/>
      <c r="G35" s="67"/>
      <c r="H35" s="65"/>
      <c r="I35" s="68"/>
      <c r="J35" s="60"/>
    </row>
    <row r="36" ht="15" customHeight="1">
      <c r="A36" s="47"/>
      <c r="B36" t="s" s="69">
        <v>11</v>
      </c>
      <c r="C36" t="s" s="70">
        <v>12</v>
      </c>
      <c r="D36" t="s" s="70">
        <v>13</v>
      </c>
      <c r="E36" t="s" s="70">
        <v>14</v>
      </c>
      <c r="F36" t="s" s="70">
        <v>15</v>
      </c>
      <c r="G36" t="s" s="71">
        <v>16</v>
      </c>
      <c r="H36" t="s" s="70">
        <v>17</v>
      </c>
      <c r="I36" t="s" s="72">
        <v>18</v>
      </c>
      <c r="J36" s="73"/>
    </row>
    <row r="37" ht="15" customHeight="1">
      <c r="A37" s="47"/>
      <c r="B37" t="s" s="89">
        <v>39</v>
      </c>
      <c r="C37" t="s" s="75">
        <v>40</v>
      </c>
      <c r="D37" s="76">
        <v>1</v>
      </c>
      <c r="E37" t="s" s="77">
        <v>41</v>
      </c>
      <c r="F37" s="78">
        <v>35</v>
      </c>
      <c r="G37" s="79">
        <f>D37*F37</f>
        <v>35</v>
      </c>
      <c r="H37" s="78">
        <f>G37+(G37*10/100)</f>
        <v>38.5</v>
      </c>
      <c r="I37" s="80">
        <v>0.1</v>
      </c>
      <c r="J37" s="73"/>
    </row>
    <row r="38" ht="15" customHeight="1">
      <c r="A38" s="47"/>
      <c r="B38" s="82"/>
      <c r="C38" t="s" s="75">
        <v>42</v>
      </c>
      <c r="D38" s="76">
        <v>1</v>
      </c>
      <c r="E38" t="s" s="77">
        <v>41</v>
      </c>
      <c r="F38" s="78">
        <v>35</v>
      </c>
      <c r="G38" s="79">
        <f>D38*F38</f>
        <v>35</v>
      </c>
      <c r="H38" s="78">
        <f>G38+(G38*10/100)</f>
        <v>38.5</v>
      </c>
      <c r="I38" s="80">
        <v>0.1</v>
      </c>
      <c r="J38" s="73"/>
    </row>
    <row r="39" ht="15" customHeight="1">
      <c r="A39" s="47"/>
      <c r="B39" s="83"/>
      <c r="C39" t="s" s="75">
        <v>43</v>
      </c>
      <c r="D39" s="76">
        <v>1</v>
      </c>
      <c r="E39" t="s" s="77">
        <v>41</v>
      </c>
      <c r="F39" s="78">
        <v>13</v>
      </c>
      <c r="G39" s="79">
        <f>D39*F39</f>
        <v>13</v>
      </c>
      <c r="H39" s="78">
        <f>G39+(G39*10/100)</f>
        <v>14.3</v>
      </c>
      <c r="I39" s="80">
        <v>0.1</v>
      </c>
      <c r="J39" s="73"/>
    </row>
    <row r="40" ht="15" customHeight="1">
      <c r="A40" s="47"/>
      <c r="B40" s="90"/>
      <c r="C40" t="s" s="75">
        <v>44</v>
      </c>
      <c r="D40" s="76">
        <v>1</v>
      </c>
      <c r="E40" t="s" s="77">
        <v>41</v>
      </c>
      <c r="F40" s="78">
        <v>91</v>
      </c>
      <c r="G40" s="79">
        <f>D40*F40</f>
        <v>91</v>
      </c>
      <c r="H40" s="78">
        <f>G40+(G40*10/100)</f>
        <v>100.1</v>
      </c>
      <c r="I40" s="80">
        <v>0.1</v>
      </c>
      <c r="J40" s="73"/>
    </row>
    <row r="41" ht="15" customHeight="1">
      <c r="A41" s="47"/>
      <c r="B41" s="90"/>
      <c r="C41" t="s" s="75">
        <v>45</v>
      </c>
      <c r="D41" s="76">
        <v>1</v>
      </c>
      <c r="E41" t="s" s="77">
        <v>41</v>
      </c>
      <c r="F41" s="78">
        <v>100</v>
      </c>
      <c r="G41" s="79">
        <f>D41*F41</f>
        <v>100</v>
      </c>
      <c r="H41" s="78">
        <f>G41+(G41*10/100)</f>
        <v>110</v>
      </c>
      <c r="I41" s="80">
        <v>0.1</v>
      </c>
      <c r="J41" s="73"/>
    </row>
    <row r="42" ht="15" customHeight="1">
      <c r="A42" s="47"/>
      <c r="B42" t="s" s="84">
        <v>46</v>
      </c>
      <c r="C42" s="85"/>
      <c r="D42" s="85"/>
      <c r="E42" s="85"/>
      <c r="F42" s="85"/>
      <c r="G42" s="86">
        <f>SUM(G37:G41)</f>
        <v>274</v>
      </c>
      <c r="H42" s="87">
        <f>SUM(H37:H41)</f>
        <v>301.4</v>
      </c>
      <c r="I42" s="88"/>
      <c r="J42" s="73"/>
    </row>
    <row r="43" ht="15" customHeight="1">
      <c r="A43" s="51"/>
      <c r="B43" s="64"/>
      <c r="C43" s="65"/>
      <c r="D43" s="65"/>
      <c r="E43" s="65"/>
      <c r="F43" s="66"/>
      <c r="G43" s="67"/>
      <c r="H43" s="65"/>
      <c r="I43" s="68"/>
      <c r="J43" s="60"/>
    </row>
    <row r="44" ht="15" customHeight="1">
      <c r="A44" s="47"/>
      <c r="B44" t="s" s="69">
        <v>11</v>
      </c>
      <c r="C44" t="s" s="70">
        <v>12</v>
      </c>
      <c r="D44" t="s" s="70">
        <v>13</v>
      </c>
      <c r="E44" t="s" s="70">
        <v>14</v>
      </c>
      <c r="F44" t="s" s="70">
        <v>15</v>
      </c>
      <c r="G44" t="s" s="71">
        <v>16</v>
      </c>
      <c r="H44" t="s" s="70">
        <v>17</v>
      </c>
      <c r="I44" t="s" s="72">
        <v>18</v>
      </c>
      <c r="J44" s="73"/>
    </row>
    <row r="45" ht="15" customHeight="1">
      <c r="A45" s="47"/>
      <c r="B45" t="s" s="89">
        <v>47</v>
      </c>
      <c r="C45" t="s" s="75">
        <v>48</v>
      </c>
      <c r="D45" s="76">
        <v>1</v>
      </c>
      <c r="E45" t="s" s="77">
        <v>41</v>
      </c>
      <c r="F45" s="78">
        <v>182</v>
      </c>
      <c r="G45" s="79">
        <f>D45*F45</f>
        <v>182</v>
      </c>
      <c r="H45" s="78">
        <f>G45+(G45*10/100)</f>
        <v>200.2</v>
      </c>
      <c r="I45" s="80">
        <v>0.1</v>
      </c>
      <c r="J45" s="73"/>
    </row>
    <row r="46" ht="15" customHeight="1">
      <c r="A46" s="47"/>
      <c r="B46" s="82"/>
      <c r="C46" t="s" s="75">
        <v>49</v>
      </c>
      <c r="D46" s="76">
        <v>1</v>
      </c>
      <c r="E46" t="s" s="77">
        <v>41</v>
      </c>
      <c r="F46" s="78">
        <v>55</v>
      </c>
      <c r="G46" s="79">
        <f>D46*F46</f>
        <v>55</v>
      </c>
      <c r="H46" s="78">
        <f>G46+(G46*10/100)</f>
        <v>60.5</v>
      </c>
      <c r="I46" s="80">
        <v>0.1</v>
      </c>
      <c r="J46" s="73"/>
    </row>
    <row r="47" ht="15" customHeight="1">
      <c r="A47" s="47"/>
      <c r="B47" s="82"/>
      <c r="C47" t="s" s="75">
        <v>50</v>
      </c>
      <c r="D47" s="76">
        <v>1</v>
      </c>
      <c r="E47" t="s" s="77">
        <v>41</v>
      </c>
      <c r="F47" s="78">
        <v>11</v>
      </c>
      <c r="G47" s="79">
        <f>D47*F47</f>
        <v>11</v>
      </c>
      <c r="H47" s="78">
        <f>G47+(G47*10/100)</f>
        <v>12.1</v>
      </c>
      <c r="I47" s="80">
        <v>0.1</v>
      </c>
      <c r="J47" s="73"/>
    </row>
    <row r="48" ht="15" customHeight="1">
      <c r="A48" s="47"/>
      <c r="B48" s="83"/>
      <c r="C48" t="s" s="75">
        <v>51</v>
      </c>
      <c r="D48" s="76">
        <v>1</v>
      </c>
      <c r="E48" t="s" s="77">
        <v>41</v>
      </c>
      <c r="F48" s="78">
        <v>40</v>
      </c>
      <c r="G48" s="79">
        <f>D48*F48</f>
        <v>40</v>
      </c>
      <c r="H48" s="78">
        <f>G48+(G48*10/100)</f>
        <v>44</v>
      </c>
      <c r="I48" s="80">
        <v>0.1</v>
      </c>
      <c r="J48" s="73"/>
    </row>
    <row r="49" ht="15" customHeight="1">
      <c r="A49" s="47"/>
      <c r="B49" s="90"/>
      <c r="C49" t="s" s="75">
        <v>52</v>
      </c>
      <c r="D49" s="76">
        <v>1</v>
      </c>
      <c r="E49" t="s" s="77">
        <v>21</v>
      </c>
      <c r="F49" s="78">
        <v>2000</v>
      </c>
      <c r="G49" s="79">
        <f>D49*F49</f>
        <v>2000</v>
      </c>
      <c r="H49" s="78">
        <f>G49+(G49*10/100)</f>
        <v>2200</v>
      </c>
      <c r="I49" s="80">
        <v>0.1</v>
      </c>
      <c r="J49" s="73"/>
    </row>
    <row r="50" ht="15" customHeight="1">
      <c r="A50" s="47"/>
      <c r="B50" t="s" s="84">
        <v>53</v>
      </c>
      <c r="C50" s="85"/>
      <c r="D50" s="85"/>
      <c r="E50" s="85"/>
      <c r="F50" s="85"/>
      <c r="G50" s="86">
        <f>SUM(G45:G49)</f>
        <v>2288</v>
      </c>
      <c r="H50" s="87">
        <f>SUM(H45:H49)</f>
        <v>2516.8</v>
      </c>
      <c r="I50" s="88"/>
      <c r="J50" s="73"/>
    </row>
    <row r="51" ht="15" customHeight="1">
      <c r="A51" s="51"/>
      <c r="B51" s="64"/>
      <c r="C51" s="65"/>
      <c r="D51" s="65"/>
      <c r="E51" s="65"/>
      <c r="F51" s="66"/>
      <c r="G51" s="67"/>
      <c r="H51" s="65"/>
      <c r="I51" s="68"/>
      <c r="J51" s="60"/>
    </row>
    <row r="52" ht="14.5" customHeight="1">
      <c r="A52" s="91"/>
      <c r="B52" t="s" s="69">
        <v>11</v>
      </c>
      <c r="C52" t="s" s="70">
        <v>12</v>
      </c>
      <c r="D52" t="s" s="70">
        <v>13</v>
      </c>
      <c r="E52" t="s" s="70">
        <v>14</v>
      </c>
      <c r="F52" t="s" s="70">
        <v>15</v>
      </c>
      <c r="G52" t="s" s="71">
        <v>16</v>
      </c>
      <c r="H52" t="s" s="70">
        <v>17</v>
      </c>
      <c r="I52" t="s" s="72">
        <v>18</v>
      </c>
      <c r="J52" s="92"/>
    </row>
    <row r="53" ht="15" customHeight="1">
      <c r="A53" s="91"/>
      <c r="B53" t="s" s="89">
        <v>54</v>
      </c>
      <c r="C53" t="s" s="75">
        <v>55</v>
      </c>
      <c r="D53" s="76">
        <v>1</v>
      </c>
      <c r="E53" t="s" s="77">
        <v>32</v>
      </c>
      <c r="F53" s="78">
        <v>22.8</v>
      </c>
      <c r="G53" s="79">
        <f>D53*F53</f>
        <v>22.8</v>
      </c>
      <c r="H53" s="78">
        <f>G53+(G53*10/100)</f>
        <v>25.08</v>
      </c>
      <c r="I53" s="80">
        <v>0.1</v>
      </c>
      <c r="J53" s="92"/>
    </row>
    <row r="54" ht="15" customHeight="1">
      <c r="A54" s="93"/>
      <c r="B54" s="82"/>
      <c r="C54" t="s" s="75">
        <v>56</v>
      </c>
      <c r="D54" s="76">
        <v>1</v>
      </c>
      <c r="E54" t="s" s="77">
        <v>21</v>
      </c>
      <c r="F54" s="78">
        <v>182</v>
      </c>
      <c r="G54" s="79">
        <f>D54*F54</f>
        <v>182</v>
      </c>
      <c r="H54" s="78">
        <f>G54+(G54*10/100)</f>
        <v>200.2</v>
      </c>
      <c r="I54" s="80">
        <v>0.1</v>
      </c>
      <c r="J54" s="92"/>
    </row>
    <row r="55" ht="15" customHeight="1">
      <c r="A55" s="93"/>
      <c r="B55" s="83"/>
      <c r="C55" t="s" s="75">
        <v>57</v>
      </c>
      <c r="D55" s="76">
        <v>1</v>
      </c>
      <c r="E55" t="s" s="77">
        <v>21</v>
      </c>
      <c r="F55" s="78">
        <v>264</v>
      </c>
      <c r="G55" s="79">
        <f>D55*F55</f>
        <v>264</v>
      </c>
      <c r="H55" s="78">
        <f>G55+(G55*10/100)</f>
        <v>290.4</v>
      </c>
      <c r="I55" s="80">
        <v>0.1</v>
      </c>
      <c r="J55" s="92"/>
    </row>
    <row r="56" ht="15" customHeight="1">
      <c r="A56" s="94"/>
      <c r="B56" t="s" s="84">
        <v>58</v>
      </c>
      <c r="C56" s="85"/>
      <c r="D56" s="85"/>
      <c r="E56" s="85"/>
      <c r="F56" s="85"/>
      <c r="G56" s="86">
        <f>SUM(G53:G55)</f>
        <v>468.8</v>
      </c>
      <c r="H56" s="87">
        <f>SUM(H53:H55)</f>
        <v>515.6799999999999</v>
      </c>
      <c r="I56" s="88"/>
      <c r="J56" s="92"/>
    </row>
    <row r="57" ht="15" customHeight="1">
      <c r="A57" s="95"/>
      <c r="B57" s="96"/>
      <c r="C57" s="96"/>
      <c r="D57" s="96"/>
      <c r="E57" s="96"/>
      <c r="F57" s="96"/>
      <c r="G57" s="97"/>
      <c r="H57" s="97"/>
      <c r="I57" s="98"/>
      <c r="J57" s="99"/>
    </row>
    <row r="58" ht="14.5" customHeight="1">
      <c r="A58" s="91"/>
      <c r="B58" t="s" s="69">
        <v>11</v>
      </c>
      <c r="C58" t="s" s="70">
        <v>12</v>
      </c>
      <c r="D58" t="s" s="70">
        <v>13</v>
      </c>
      <c r="E58" t="s" s="70">
        <v>14</v>
      </c>
      <c r="F58" t="s" s="70">
        <v>15</v>
      </c>
      <c r="G58" t="s" s="71">
        <v>16</v>
      </c>
      <c r="H58" t="s" s="70">
        <v>17</v>
      </c>
      <c r="I58" t="s" s="72">
        <v>18</v>
      </c>
      <c r="J58" s="92"/>
    </row>
    <row r="59" ht="14.5" customHeight="1">
      <c r="A59" s="91"/>
      <c r="B59" t="s" s="89">
        <v>59</v>
      </c>
      <c r="C59" t="s" s="75">
        <v>60</v>
      </c>
      <c r="D59" s="100">
        <v>1</v>
      </c>
      <c r="E59" t="s" s="77">
        <v>14</v>
      </c>
      <c r="F59" s="78">
        <v>545</v>
      </c>
      <c r="G59" s="79">
        <f>D59*F59</f>
        <v>545</v>
      </c>
      <c r="H59" s="78">
        <f>G59+(G59*10/100)</f>
        <v>599.5</v>
      </c>
      <c r="I59" s="80">
        <v>0.1</v>
      </c>
      <c r="J59" s="92"/>
    </row>
    <row r="60" ht="14.5" customHeight="1">
      <c r="A60" s="93"/>
      <c r="B60" s="82"/>
      <c r="C60" t="s" s="75">
        <v>61</v>
      </c>
      <c r="D60" s="100">
        <v>1</v>
      </c>
      <c r="E60" t="s" s="77">
        <v>14</v>
      </c>
      <c r="F60" s="78">
        <v>910</v>
      </c>
      <c r="G60" s="79">
        <f>D60*F60</f>
        <v>910</v>
      </c>
      <c r="H60" s="78">
        <f>G60+(G60*10/100)</f>
        <v>1001</v>
      </c>
      <c r="I60" s="80">
        <v>0.1</v>
      </c>
      <c r="J60" s="92"/>
    </row>
    <row r="61" ht="14.5" customHeight="1">
      <c r="A61" s="93"/>
      <c r="B61" s="83"/>
      <c r="C61" t="s" s="75">
        <v>62</v>
      </c>
      <c r="D61" s="100">
        <v>1</v>
      </c>
      <c r="E61" t="s" s="77">
        <v>41</v>
      </c>
      <c r="F61" s="78">
        <v>46</v>
      </c>
      <c r="G61" s="79">
        <f>D61*F61</f>
        <v>46</v>
      </c>
      <c r="H61" s="78">
        <f>G61+(G61*10/100)</f>
        <v>50.6</v>
      </c>
      <c r="I61" s="80">
        <v>0.1</v>
      </c>
      <c r="J61" s="92"/>
    </row>
    <row r="62" ht="14.5" customHeight="1">
      <c r="A62" s="94"/>
      <c r="B62" t="s" s="84">
        <v>63</v>
      </c>
      <c r="C62" s="85"/>
      <c r="D62" s="85"/>
      <c r="E62" s="85"/>
      <c r="F62" s="85"/>
      <c r="G62" s="86">
        <f>SUM(G59:G61)</f>
        <v>1501</v>
      </c>
      <c r="H62" s="87">
        <f>SUM(H59:H61)</f>
        <v>1651.1</v>
      </c>
      <c r="I62" s="101"/>
      <c r="J62" s="92"/>
    </row>
    <row r="63" ht="15" customHeight="1">
      <c r="A63" s="95"/>
      <c r="B63" s="96"/>
      <c r="C63" s="96"/>
      <c r="D63" s="96"/>
      <c r="E63" s="96"/>
      <c r="F63" s="96"/>
      <c r="G63" s="97"/>
      <c r="H63" s="97"/>
      <c r="I63" s="98"/>
      <c r="J63" s="99"/>
    </row>
    <row r="64" ht="14.5" customHeight="1">
      <c r="A64" s="91"/>
      <c r="B64" t="s" s="69">
        <v>11</v>
      </c>
      <c r="C64" t="s" s="70">
        <v>12</v>
      </c>
      <c r="D64" t="s" s="70">
        <v>13</v>
      </c>
      <c r="E64" t="s" s="70">
        <v>14</v>
      </c>
      <c r="F64" t="s" s="70">
        <v>15</v>
      </c>
      <c r="G64" t="s" s="71">
        <v>16</v>
      </c>
      <c r="H64" t="s" s="70">
        <v>17</v>
      </c>
      <c r="I64" t="s" s="72">
        <v>18</v>
      </c>
      <c r="J64" s="92"/>
    </row>
    <row r="65" ht="14.5" customHeight="1">
      <c r="A65" s="91"/>
      <c r="B65" t="s" s="102">
        <v>64</v>
      </c>
      <c r="C65" t="s" s="75">
        <v>65</v>
      </c>
      <c r="D65" s="76">
        <v>1</v>
      </c>
      <c r="E65" t="s" s="77">
        <v>41</v>
      </c>
      <c r="F65" s="78">
        <v>27.3</v>
      </c>
      <c r="G65" s="79">
        <f>D65*F65</f>
        <v>27.3</v>
      </c>
      <c r="H65" s="78">
        <f>G65+(G65*10/100)</f>
        <v>30.03</v>
      </c>
      <c r="I65" s="80">
        <v>0.1</v>
      </c>
      <c r="J65" s="92"/>
    </row>
    <row r="66" ht="14.5" customHeight="1">
      <c r="A66" s="93"/>
      <c r="B66" s="82"/>
      <c r="C66" t="s" s="75">
        <v>66</v>
      </c>
      <c r="D66" s="76">
        <v>1</v>
      </c>
      <c r="E66" t="s" s="77">
        <v>41</v>
      </c>
      <c r="F66" s="78">
        <v>31.8</v>
      </c>
      <c r="G66" s="79">
        <f>D66*F66</f>
        <v>31.8</v>
      </c>
      <c r="H66" s="78">
        <f>G66+(G66*10/100)</f>
        <v>34.98</v>
      </c>
      <c r="I66" s="80">
        <v>0.1</v>
      </c>
      <c r="J66" s="92"/>
    </row>
    <row r="67" ht="14.5" customHeight="1">
      <c r="A67" s="93"/>
      <c r="B67" s="82"/>
      <c r="C67" t="s" s="75">
        <v>67</v>
      </c>
      <c r="D67" s="76">
        <v>1</v>
      </c>
      <c r="E67" t="s" s="77">
        <v>41</v>
      </c>
      <c r="F67" s="78">
        <v>63.7</v>
      </c>
      <c r="G67" s="79">
        <f>D67*F67</f>
        <v>63.7</v>
      </c>
      <c r="H67" s="78">
        <f>G67+(G67*10/100)</f>
        <v>70.06999999999999</v>
      </c>
      <c r="I67" s="80">
        <v>0.1</v>
      </c>
      <c r="J67" s="92"/>
    </row>
    <row r="68" ht="14.5" customHeight="1">
      <c r="A68" s="93"/>
      <c r="B68" s="82"/>
      <c r="C68" t="s" s="75">
        <v>68</v>
      </c>
      <c r="D68" s="76">
        <v>1</v>
      </c>
      <c r="E68" t="s" s="77">
        <v>41</v>
      </c>
      <c r="F68" s="78">
        <v>36.5</v>
      </c>
      <c r="G68" s="79">
        <f>D68*F68</f>
        <v>36.5</v>
      </c>
      <c r="H68" s="78">
        <f>G68+(G68*10/100)</f>
        <v>40.15</v>
      </c>
      <c r="I68" s="80">
        <v>0.1</v>
      </c>
      <c r="J68" s="92"/>
    </row>
    <row r="69" ht="14.5" customHeight="1">
      <c r="A69" s="93"/>
      <c r="B69" s="82"/>
      <c r="C69" t="s" s="75">
        <v>69</v>
      </c>
      <c r="D69" s="76">
        <v>1</v>
      </c>
      <c r="E69" t="s" s="77">
        <v>41</v>
      </c>
      <c r="F69" s="78">
        <v>27.3</v>
      </c>
      <c r="G69" s="79">
        <f>D69*F69</f>
        <v>27.3</v>
      </c>
      <c r="H69" s="78">
        <f>G69+(G69*10/100)</f>
        <v>30.03</v>
      </c>
      <c r="I69" s="80">
        <v>0.1</v>
      </c>
      <c r="J69" s="92"/>
    </row>
    <row r="70" ht="14.5" customHeight="1">
      <c r="A70" s="93"/>
      <c r="B70" s="83"/>
      <c r="C70" t="s" s="75">
        <v>70</v>
      </c>
      <c r="D70" s="76">
        <v>1</v>
      </c>
      <c r="E70" t="s" s="77">
        <v>41</v>
      </c>
      <c r="F70" s="78">
        <v>31.8</v>
      </c>
      <c r="G70" s="79">
        <f>D70*F70</f>
        <v>31.8</v>
      </c>
      <c r="H70" s="78">
        <f>G70+(G70*10/100)</f>
        <v>34.98</v>
      </c>
      <c r="I70" s="80">
        <v>0.1</v>
      </c>
      <c r="J70" s="92"/>
    </row>
    <row r="71" ht="14.5" customHeight="1">
      <c r="A71" s="94"/>
      <c r="B71" t="s" s="84">
        <v>71</v>
      </c>
      <c r="C71" s="85"/>
      <c r="D71" s="85"/>
      <c r="E71" s="85"/>
      <c r="F71" s="85"/>
      <c r="G71" s="86">
        <f>SUM(G65:G70)</f>
        <v>218.4</v>
      </c>
      <c r="H71" s="87">
        <f>SUM(H65:H70)</f>
        <v>240.24</v>
      </c>
      <c r="I71" s="88"/>
      <c r="J71" s="92"/>
    </row>
    <row r="72" ht="15" customHeight="1">
      <c r="A72" s="95"/>
      <c r="B72" s="96"/>
      <c r="C72" s="96"/>
      <c r="D72" s="96"/>
      <c r="E72" s="96"/>
      <c r="F72" s="96"/>
      <c r="G72" s="97"/>
      <c r="H72" s="97"/>
      <c r="I72" s="98"/>
      <c r="J72" s="99"/>
    </row>
    <row r="73" ht="14.5" customHeight="1">
      <c r="A73" s="91"/>
      <c r="B73" t="s" s="69">
        <v>11</v>
      </c>
      <c r="C73" t="s" s="70">
        <v>12</v>
      </c>
      <c r="D73" t="s" s="70">
        <v>13</v>
      </c>
      <c r="E73" t="s" s="70">
        <v>14</v>
      </c>
      <c r="F73" t="s" s="70">
        <v>15</v>
      </c>
      <c r="G73" t="s" s="71">
        <v>16</v>
      </c>
      <c r="H73" t="s" s="70">
        <v>17</v>
      </c>
      <c r="I73" t="s" s="72">
        <v>18</v>
      </c>
      <c r="J73" s="92"/>
    </row>
    <row r="74" ht="14.5" customHeight="1">
      <c r="A74" s="91"/>
      <c r="B74" t="s" s="89">
        <v>72</v>
      </c>
      <c r="C74" t="s" s="75">
        <v>73</v>
      </c>
      <c r="D74" s="76">
        <v>1</v>
      </c>
      <c r="E74" t="s" s="77">
        <v>14</v>
      </c>
      <c r="F74" s="78">
        <v>273</v>
      </c>
      <c r="G74" s="78">
        <f>D74*F74</f>
        <v>273</v>
      </c>
      <c r="H74" s="78">
        <f>G74+(G74*10/100)</f>
        <v>300.3</v>
      </c>
      <c r="I74" s="80">
        <v>0.1</v>
      </c>
      <c r="J74" s="92"/>
    </row>
    <row r="75" ht="14.5" customHeight="1">
      <c r="A75" s="93"/>
      <c r="B75" s="82"/>
      <c r="C75" t="s" s="75">
        <v>74</v>
      </c>
      <c r="D75" s="76">
        <v>1</v>
      </c>
      <c r="E75" t="s" s="77">
        <v>14</v>
      </c>
      <c r="F75" s="78">
        <v>364</v>
      </c>
      <c r="G75" s="78">
        <f>D75*F75</f>
        <v>364</v>
      </c>
      <c r="H75" s="78">
        <f>G75+(G75*10/100)</f>
        <v>400.4</v>
      </c>
      <c r="I75" s="80">
        <v>0.1</v>
      </c>
      <c r="J75" s="92"/>
    </row>
    <row r="76" ht="14.5" customHeight="1">
      <c r="A76" s="93"/>
      <c r="B76" s="82"/>
      <c r="C76" t="s" s="75">
        <v>75</v>
      </c>
      <c r="D76" s="76">
        <v>1</v>
      </c>
      <c r="E76" t="s" s="77">
        <v>14</v>
      </c>
      <c r="F76" s="78">
        <v>2280</v>
      </c>
      <c r="G76" s="78">
        <f>D76*F76</f>
        <v>2280</v>
      </c>
      <c r="H76" s="78">
        <f>G76+(G76*10/100)</f>
        <v>2508</v>
      </c>
      <c r="I76" s="80">
        <v>0.1</v>
      </c>
      <c r="J76" s="92"/>
    </row>
    <row r="77" ht="14.5" customHeight="1">
      <c r="A77" s="93"/>
      <c r="B77" s="82"/>
      <c r="C77" t="s" s="75">
        <v>76</v>
      </c>
      <c r="D77" s="76">
        <v>1</v>
      </c>
      <c r="E77" t="s" s="77">
        <v>14</v>
      </c>
      <c r="F77" s="78">
        <v>1182</v>
      </c>
      <c r="G77" s="78">
        <f>D77*F77</f>
        <v>1182</v>
      </c>
      <c r="H77" s="78">
        <f>G77+(G77*10/100)</f>
        <v>1300.2</v>
      </c>
      <c r="I77" s="80">
        <v>0.1</v>
      </c>
      <c r="J77" s="92"/>
    </row>
    <row r="78" ht="14.5" customHeight="1">
      <c r="A78" s="93"/>
      <c r="B78" s="82"/>
      <c r="C78" t="s" s="75">
        <v>77</v>
      </c>
      <c r="D78" s="76">
        <v>1</v>
      </c>
      <c r="E78" t="s" s="77">
        <v>14</v>
      </c>
      <c r="F78" s="78">
        <v>455</v>
      </c>
      <c r="G78" s="79">
        <f>D78*F78</f>
        <v>455</v>
      </c>
      <c r="H78" s="78">
        <f>G78+(G78*10/100)</f>
        <v>500.5</v>
      </c>
      <c r="I78" s="80">
        <v>0.1</v>
      </c>
      <c r="J78" s="92"/>
    </row>
    <row r="79" ht="14.5" customHeight="1">
      <c r="A79" s="93"/>
      <c r="B79" s="83"/>
      <c r="C79" t="s" s="75">
        <v>78</v>
      </c>
      <c r="D79" s="76">
        <v>1</v>
      </c>
      <c r="E79" t="s" s="77">
        <v>14</v>
      </c>
      <c r="F79" s="78">
        <v>545</v>
      </c>
      <c r="G79" s="79">
        <f>D79*F79</f>
        <v>545</v>
      </c>
      <c r="H79" s="78">
        <f>G79+(G79*10/100)</f>
        <v>599.5</v>
      </c>
      <c r="I79" s="80">
        <v>0.1</v>
      </c>
      <c r="J79" s="92"/>
    </row>
    <row r="80" ht="14.5" customHeight="1">
      <c r="A80" s="91"/>
      <c r="B80" s="90"/>
      <c r="C80" t="s" s="75">
        <v>79</v>
      </c>
      <c r="D80" s="76">
        <v>1</v>
      </c>
      <c r="E80" t="s" s="77">
        <v>14</v>
      </c>
      <c r="F80" s="78">
        <v>636</v>
      </c>
      <c r="G80" s="78">
        <f>D80*F80</f>
        <v>636</v>
      </c>
      <c r="H80" s="78">
        <f>G80+(G80*10/100)</f>
        <v>699.6</v>
      </c>
      <c r="I80" s="80">
        <v>0.1</v>
      </c>
      <c r="J80" s="92"/>
    </row>
    <row r="81" ht="14.5" customHeight="1">
      <c r="A81" s="91"/>
      <c r="B81" s="90"/>
      <c r="C81" t="s" s="75">
        <v>80</v>
      </c>
      <c r="D81" s="76">
        <v>1</v>
      </c>
      <c r="E81" t="s" s="77">
        <v>14</v>
      </c>
      <c r="F81" s="78">
        <v>227</v>
      </c>
      <c r="G81" s="78">
        <f>D81*F81</f>
        <v>227</v>
      </c>
      <c r="H81" s="78">
        <f>G81+(G81*10/100)</f>
        <v>249.7</v>
      </c>
      <c r="I81" s="80">
        <v>0.1</v>
      </c>
      <c r="J81" s="92"/>
    </row>
    <row r="82" ht="14.5" customHeight="1">
      <c r="A82" s="91"/>
      <c r="B82" s="90"/>
      <c r="C82" t="s" s="75">
        <v>81</v>
      </c>
      <c r="D82" s="76">
        <v>1</v>
      </c>
      <c r="E82" t="s" s="77">
        <v>14</v>
      </c>
      <c r="F82" s="78">
        <v>182</v>
      </c>
      <c r="G82" s="78">
        <f>D82*F82</f>
        <v>182</v>
      </c>
      <c r="H82" s="78">
        <f>G82+(G82*10/100)</f>
        <v>200.2</v>
      </c>
      <c r="I82" s="80">
        <v>0.1</v>
      </c>
      <c r="J82" s="92"/>
    </row>
    <row r="83" ht="14.5" customHeight="1">
      <c r="A83" s="91"/>
      <c r="B83" s="90"/>
      <c r="C83" t="s" s="75">
        <v>82</v>
      </c>
      <c r="D83" s="76">
        <v>1</v>
      </c>
      <c r="E83" t="s" s="77">
        <v>14</v>
      </c>
      <c r="F83" s="78">
        <v>227</v>
      </c>
      <c r="G83" s="78">
        <f>D83*F83</f>
        <v>227</v>
      </c>
      <c r="H83" s="78">
        <f>G83+(G83*10/100)</f>
        <v>249.7</v>
      </c>
      <c r="I83" s="80">
        <v>0.1</v>
      </c>
      <c r="J83" s="92"/>
    </row>
    <row r="84" ht="14.5" customHeight="1">
      <c r="A84" s="91"/>
      <c r="B84" s="90"/>
      <c r="C84" t="s" s="75">
        <v>83</v>
      </c>
      <c r="D84" s="76">
        <v>1</v>
      </c>
      <c r="E84" t="s" s="77">
        <v>14</v>
      </c>
      <c r="F84" s="78">
        <v>182</v>
      </c>
      <c r="G84" s="78">
        <f>D84*F84</f>
        <v>182</v>
      </c>
      <c r="H84" s="78">
        <f>G84+(G84*10/100)</f>
        <v>200.2</v>
      </c>
      <c r="I84" s="80">
        <v>0.1</v>
      </c>
      <c r="J84" s="92"/>
    </row>
    <row r="85" ht="14.5" customHeight="1">
      <c r="A85" s="91"/>
      <c r="B85" s="90"/>
      <c r="C85" t="s" s="75">
        <v>84</v>
      </c>
      <c r="D85" s="76">
        <v>1</v>
      </c>
      <c r="E85" t="s" s="77">
        <v>14</v>
      </c>
      <c r="F85" s="78">
        <v>182</v>
      </c>
      <c r="G85" s="78">
        <f>D85*F85</f>
        <v>182</v>
      </c>
      <c r="H85" s="78">
        <f>G85+(G85*10/100)</f>
        <v>200.2</v>
      </c>
      <c r="I85" s="80">
        <v>0.1</v>
      </c>
      <c r="J85" s="92"/>
    </row>
    <row r="86" ht="14.5" customHeight="1">
      <c r="A86" s="91"/>
      <c r="B86" s="90"/>
      <c r="C86" t="s" s="75">
        <v>85</v>
      </c>
      <c r="D86" s="76">
        <v>1</v>
      </c>
      <c r="E86" t="s" s="77">
        <v>14</v>
      </c>
      <c r="F86" s="78">
        <v>182</v>
      </c>
      <c r="G86" s="78">
        <f>D86*F86</f>
        <v>182</v>
      </c>
      <c r="H86" s="78">
        <f>G86+(G86*10/100)</f>
        <v>200.2</v>
      </c>
      <c r="I86" s="80">
        <v>0.1</v>
      </c>
      <c r="J86" s="92"/>
    </row>
    <row r="87" ht="14.5" customHeight="1">
      <c r="A87" s="91"/>
      <c r="B87" s="90"/>
      <c r="C87" t="s" s="75">
        <v>86</v>
      </c>
      <c r="D87" s="76">
        <v>1</v>
      </c>
      <c r="E87" t="s" s="77">
        <v>14</v>
      </c>
      <c r="F87" s="78">
        <v>182</v>
      </c>
      <c r="G87" s="78">
        <f>D87*F87</f>
        <v>182</v>
      </c>
      <c r="H87" s="78">
        <f>G87+(G87*10/100)</f>
        <v>200.2</v>
      </c>
      <c r="I87" s="80">
        <v>0.1</v>
      </c>
      <c r="J87" s="92"/>
    </row>
    <row r="88" ht="14.5" customHeight="1">
      <c r="A88" s="91"/>
      <c r="B88" s="90"/>
      <c r="C88" t="s" s="75">
        <v>87</v>
      </c>
      <c r="D88" s="76">
        <v>1</v>
      </c>
      <c r="E88" t="s" s="77">
        <v>14</v>
      </c>
      <c r="F88" s="78">
        <v>182</v>
      </c>
      <c r="G88" s="78">
        <f>D88*F88</f>
        <v>182</v>
      </c>
      <c r="H88" s="78">
        <f>G88+(G88*10/100)</f>
        <v>200.2</v>
      </c>
      <c r="I88" s="80">
        <v>0.1</v>
      </c>
      <c r="J88" s="92"/>
    </row>
    <row r="89" ht="14.5" customHeight="1">
      <c r="A89" s="91"/>
      <c r="B89" s="90"/>
      <c r="C89" t="s" s="75">
        <v>88</v>
      </c>
      <c r="D89" s="76">
        <v>1</v>
      </c>
      <c r="E89" t="s" s="77">
        <v>14</v>
      </c>
      <c r="F89" s="78">
        <v>182</v>
      </c>
      <c r="G89" s="78">
        <f>D89*F89</f>
        <v>182</v>
      </c>
      <c r="H89" s="78">
        <f>G89+(G89*10/100)</f>
        <v>200.2</v>
      </c>
      <c r="I89" s="80">
        <v>0.1</v>
      </c>
      <c r="J89" s="92"/>
    </row>
    <row r="90" ht="14.5" customHeight="1">
      <c r="A90" s="91"/>
      <c r="B90" s="90"/>
      <c r="C90" t="s" s="75">
        <v>89</v>
      </c>
      <c r="D90" s="76">
        <v>1</v>
      </c>
      <c r="E90" t="s" s="77">
        <v>14</v>
      </c>
      <c r="F90" s="78">
        <v>455</v>
      </c>
      <c r="G90" s="78">
        <f>D90*F90</f>
        <v>455</v>
      </c>
      <c r="H90" s="78">
        <f>G90+(G90*10/100)</f>
        <v>500.5</v>
      </c>
      <c r="I90" s="80">
        <v>0.1</v>
      </c>
      <c r="J90" s="92"/>
    </row>
    <row r="91" ht="14.5" customHeight="1">
      <c r="A91" s="91"/>
      <c r="B91" s="90"/>
      <c r="C91" t="s" s="75">
        <v>90</v>
      </c>
      <c r="D91" s="76">
        <v>1</v>
      </c>
      <c r="E91" t="s" s="77">
        <v>14</v>
      </c>
      <c r="F91" s="78">
        <v>455</v>
      </c>
      <c r="G91" s="78">
        <f>D91*F91</f>
        <v>455</v>
      </c>
      <c r="H91" s="78">
        <f>G91+(G91*10/100)</f>
        <v>500.5</v>
      </c>
      <c r="I91" s="80">
        <v>0.1</v>
      </c>
      <c r="J91" s="92"/>
    </row>
    <row r="92" ht="14.5" customHeight="1">
      <c r="A92" s="91"/>
      <c r="B92" s="90"/>
      <c r="C92" t="s" s="75">
        <v>91</v>
      </c>
      <c r="D92" s="76">
        <v>1</v>
      </c>
      <c r="E92" t="s" s="77">
        <v>14</v>
      </c>
      <c r="F92" s="78">
        <v>45.5</v>
      </c>
      <c r="G92" s="78">
        <f>D92*F92</f>
        <v>45.5</v>
      </c>
      <c r="H92" s="78">
        <f>G92+(G92*10/100)</f>
        <v>50.05</v>
      </c>
      <c r="I92" s="80">
        <v>0.1</v>
      </c>
      <c r="J92" s="92"/>
    </row>
    <row r="93" ht="14.5" customHeight="1">
      <c r="A93" s="91"/>
      <c r="B93" s="90"/>
      <c r="C93" t="s" s="75">
        <v>92</v>
      </c>
      <c r="D93" s="76">
        <v>1</v>
      </c>
      <c r="E93" t="s" s="77">
        <v>14</v>
      </c>
      <c r="F93" s="78">
        <v>182</v>
      </c>
      <c r="G93" s="78">
        <f>D93*F93</f>
        <v>182</v>
      </c>
      <c r="H93" s="78">
        <f>G93+(G93*10/100)</f>
        <v>200.2</v>
      </c>
      <c r="I93" s="80">
        <v>0.1</v>
      </c>
      <c r="J93" s="92"/>
    </row>
    <row r="94" ht="14.5" customHeight="1">
      <c r="A94" s="91"/>
      <c r="B94" s="90"/>
      <c r="C94" t="s" s="75">
        <v>93</v>
      </c>
      <c r="D94" s="76">
        <v>1</v>
      </c>
      <c r="E94" t="s" s="77">
        <v>14</v>
      </c>
      <c r="F94" s="78">
        <v>91</v>
      </c>
      <c r="G94" s="78">
        <f>D94*F94</f>
        <v>91</v>
      </c>
      <c r="H94" s="78">
        <f>G94+(G94*10/100)</f>
        <v>100.1</v>
      </c>
      <c r="I94" s="80">
        <v>0.1</v>
      </c>
      <c r="J94" s="92"/>
    </row>
    <row r="95" ht="14.5" customHeight="1">
      <c r="A95" s="91"/>
      <c r="B95" s="90"/>
      <c r="C95" t="s" s="75">
        <v>94</v>
      </c>
      <c r="D95" s="76">
        <v>1</v>
      </c>
      <c r="E95" t="s" s="77">
        <v>14</v>
      </c>
      <c r="F95" s="78">
        <v>91</v>
      </c>
      <c r="G95" s="78">
        <f>D95*F95</f>
        <v>91</v>
      </c>
      <c r="H95" s="78">
        <f>G95+(G95*10/100)</f>
        <v>100.1</v>
      </c>
      <c r="I95" s="80">
        <v>0.1</v>
      </c>
      <c r="J95" s="92"/>
    </row>
    <row r="96" ht="14.5" customHeight="1">
      <c r="A96" s="91"/>
      <c r="B96" s="90"/>
      <c r="C96" t="s" s="75">
        <v>95</v>
      </c>
      <c r="D96" s="76">
        <v>1</v>
      </c>
      <c r="E96" t="s" s="77">
        <v>14</v>
      </c>
      <c r="F96" s="78">
        <v>45.5</v>
      </c>
      <c r="G96" s="78">
        <f>D96*F96</f>
        <v>45.5</v>
      </c>
      <c r="H96" s="78">
        <f>G96+(G96*10/100)</f>
        <v>50.05</v>
      </c>
      <c r="I96" s="80">
        <v>0.1</v>
      </c>
      <c r="J96" s="92"/>
    </row>
    <row r="97" ht="14.5" customHeight="1">
      <c r="A97" s="91"/>
      <c r="B97" s="90"/>
      <c r="C97" t="s" s="75">
        <v>96</v>
      </c>
      <c r="D97" s="76">
        <v>1</v>
      </c>
      <c r="E97" t="s" s="77">
        <v>14</v>
      </c>
      <c r="F97" s="78">
        <v>18.2</v>
      </c>
      <c r="G97" s="78">
        <f>D97*F97</f>
        <v>18.2</v>
      </c>
      <c r="H97" s="78">
        <f>G97+(G97*10/100)</f>
        <v>20.02</v>
      </c>
      <c r="I97" s="80">
        <v>0.1</v>
      </c>
      <c r="J97" s="92"/>
    </row>
    <row r="98" ht="14.5" customHeight="1">
      <c r="A98" s="94"/>
      <c r="B98" t="s" s="84">
        <v>97</v>
      </c>
      <c r="C98" s="85"/>
      <c r="D98" s="85"/>
      <c r="E98" s="85"/>
      <c r="F98" s="85"/>
      <c r="G98" s="86">
        <f>SUM(G74:G97)</f>
        <v>8846.200000000001</v>
      </c>
      <c r="H98" s="87">
        <f>SUM(H74:H97)</f>
        <v>9730.82</v>
      </c>
      <c r="I98" s="88"/>
      <c r="J98" s="92"/>
    </row>
    <row r="99" ht="15" customHeight="1">
      <c r="A99" s="95"/>
      <c r="B99" s="96"/>
      <c r="C99" s="96"/>
      <c r="D99" s="96"/>
      <c r="E99" s="96"/>
      <c r="F99" s="96"/>
      <c r="G99" s="97"/>
      <c r="H99" s="97"/>
      <c r="I99" s="98"/>
      <c r="J99" s="99"/>
    </row>
    <row r="100" ht="14.5" customHeight="1">
      <c r="A100" s="91"/>
      <c r="B100" t="s" s="69">
        <v>11</v>
      </c>
      <c r="C100" t="s" s="70">
        <v>12</v>
      </c>
      <c r="D100" t="s" s="70">
        <v>13</v>
      </c>
      <c r="E100" t="s" s="70">
        <v>14</v>
      </c>
      <c r="F100" t="s" s="70">
        <v>15</v>
      </c>
      <c r="G100" t="s" s="71">
        <v>16</v>
      </c>
      <c r="H100" t="s" s="70">
        <v>17</v>
      </c>
      <c r="I100" t="s" s="72">
        <v>18</v>
      </c>
      <c r="J100" s="92"/>
    </row>
    <row r="101" ht="14.5" customHeight="1">
      <c r="A101" s="91"/>
      <c r="B101" t="s" s="89">
        <v>98</v>
      </c>
      <c r="C101" t="s" s="75">
        <v>99</v>
      </c>
      <c r="D101" s="76">
        <v>1</v>
      </c>
      <c r="E101" t="s" s="77">
        <v>14</v>
      </c>
      <c r="F101" s="78">
        <v>455</v>
      </c>
      <c r="G101" s="79">
        <f>D101*F101</f>
        <v>455</v>
      </c>
      <c r="H101" s="78">
        <f>G101+(G101*10/100)</f>
        <v>500.5</v>
      </c>
      <c r="I101" s="80">
        <v>0.1</v>
      </c>
      <c r="J101" s="92"/>
    </row>
    <row r="102" ht="14.5" customHeight="1">
      <c r="A102" s="93"/>
      <c r="B102" s="82"/>
      <c r="C102" t="s" s="75">
        <v>100</v>
      </c>
      <c r="D102" s="76">
        <v>1</v>
      </c>
      <c r="E102" t="s" s="77">
        <v>14</v>
      </c>
      <c r="F102" s="78">
        <v>637</v>
      </c>
      <c r="G102" s="79">
        <f>D102*F102</f>
        <v>637</v>
      </c>
      <c r="H102" s="78">
        <f>G102+(G102*10/100)</f>
        <v>700.7</v>
      </c>
      <c r="I102" s="80">
        <v>0.1</v>
      </c>
      <c r="J102" s="92"/>
    </row>
    <row r="103" ht="14.5" customHeight="1">
      <c r="A103" s="93"/>
      <c r="B103" s="82"/>
      <c r="C103" t="s" s="75">
        <v>101</v>
      </c>
      <c r="D103" s="76">
        <v>1</v>
      </c>
      <c r="E103" t="s" s="77">
        <v>14</v>
      </c>
      <c r="F103" s="78">
        <v>818</v>
      </c>
      <c r="G103" s="79">
        <f>D103*F103</f>
        <v>818</v>
      </c>
      <c r="H103" s="78">
        <f>G103+(G103*10/100)</f>
        <v>899.8</v>
      </c>
      <c r="I103" s="80">
        <v>0.1</v>
      </c>
      <c r="J103" s="92"/>
    </row>
    <row r="104" ht="14.5" customHeight="1">
      <c r="A104" s="93"/>
      <c r="B104" s="82"/>
      <c r="C104" t="s" s="75">
        <v>102</v>
      </c>
      <c r="D104" s="76">
        <v>1</v>
      </c>
      <c r="E104" t="s" s="77">
        <v>14</v>
      </c>
      <c r="F104" s="78">
        <v>455</v>
      </c>
      <c r="G104" s="79">
        <f>D104*F104</f>
        <v>455</v>
      </c>
      <c r="H104" s="78">
        <f>G104+(G104*10/100)</f>
        <v>500.5</v>
      </c>
      <c r="I104" s="80">
        <v>0.1</v>
      </c>
      <c r="J104" s="92"/>
    </row>
    <row r="105" ht="14.5" customHeight="1">
      <c r="A105" s="93"/>
      <c r="B105" s="82"/>
      <c r="C105" t="s" s="75">
        <v>103</v>
      </c>
      <c r="D105" s="76">
        <v>1</v>
      </c>
      <c r="E105" t="s" s="77">
        <v>14</v>
      </c>
      <c r="F105" s="78">
        <v>64</v>
      </c>
      <c r="G105" s="79">
        <f>D105*F105</f>
        <v>64</v>
      </c>
      <c r="H105" s="78">
        <f>G105+(G105*10/100)</f>
        <v>70.40000000000001</v>
      </c>
      <c r="I105" s="80">
        <v>0.1</v>
      </c>
      <c r="J105" s="92"/>
    </row>
    <row r="106" ht="14.5" customHeight="1">
      <c r="A106" s="93"/>
      <c r="B106" s="83"/>
      <c r="C106" t="s" s="75">
        <v>104</v>
      </c>
      <c r="D106" s="76">
        <v>1</v>
      </c>
      <c r="E106" t="s" s="77">
        <v>14</v>
      </c>
      <c r="F106" s="78">
        <v>100</v>
      </c>
      <c r="G106" s="79">
        <f>D106*F106</f>
        <v>100</v>
      </c>
      <c r="H106" s="78">
        <f>G106+(G106*10/100)</f>
        <v>110</v>
      </c>
      <c r="I106" s="80">
        <v>0.1</v>
      </c>
      <c r="J106" s="92"/>
    </row>
    <row r="107" ht="14.5" customHeight="1">
      <c r="A107" s="91"/>
      <c r="B107" s="90"/>
      <c r="C107" t="s" s="75">
        <v>105</v>
      </c>
      <c r="D107" s="76">
        <v>1</v>
      </c>
      <c r="E107" t="s" s="77">
        <v>14</v>
      </c>
      <c r="F107" s="78">
        <v>91</v>
      </c>
      <c r="G107" s="79">
        <f>D107*F107</f>
        <v>91</v>
      </c>
      <c r="H107" s="78">
        <f>G107+(G107*10/100)</f>
        <v>100.1</v>
      </c>
      <c r="I107" s="80">
        <v>0.1</v>
      </c>
      <c r="J107" s="92"/>
    </row>
    <row r="108" ht="14.5" customHeight="1">
      <c r="A108" s="91"/>
      <c r="B108" s="90"/>
      <c r="C108" t="s" s="75">
        <v>106</v>
      </c>
      <c r="D108" s="76">
        <v>1</v>
      </c>
      <c r="E108" t="s" s="77">
        <v>14</v>
      </c>
      <c r="F108" s="78">
        <v>91</v>
      </c>
      <c r="G108" s="79">
        <f>D108*F108</f>
        <v>91</v>
      </c>
      <c r="H108" s="78">
        <f>G108+(G108*10/100)</f>
        <v>100.1</v>
      </c>
      <c r="I108" s="80">
        <v>0.1</v>
      </c>
      <c r="J108" s="92"/>
    </row>
    <row r="109" ht="14.5" customHeight="1">
      <c r="A109" s="91"/>
      <c r="B109" s="90"/>
      <c r="C109" t="s" s="75">
        <v>107</v>
      </c>
      <c r="D109" s="76">
        <v>1</v>
      </c>
      <c r="E109" t="s" s="77">
        <v>14</v>
      </c>
      <c r="F109" s="78">
        <v>273</v>
      </c>
      <c r="G109" s="79">
        <f>D109*F109</f>
        <v>273</v>
      </c>
      <c r="H109" s="78">
        <f>G109+(G109*10/100)</f>
        <v>300.3</v>
      </c>
      <c r="I109" s="80">
        <v>0.1</v>
      </c>
      <c r="J109" s="92"/>
    </row>
    <row r="110" ht="14.5" customHeight="1">
      <c r="A110" s="91"/>
      <c r="B110" s="90"/>
      <c r="C110" t="s" s="75">
        <v>108</v>
      </c>
      <c r="D110" s="76">
        <v>1</v>
      </c>
      <c r="E110" t="s" s="77">
        <v>14</v>
      </c>
      <c r="F110" s="78">
        <v>364</v>
      </c>
      <c r="G110" s="79">
        <f>D110*F110</f>
        <v>364</v>
      </c>
      <c r="H110" s="78">
        <f>G110+(G110*10/100)</f>
        <v>400.4</v>
      </c>
      <c r="I110" s="80">
        <v>0.1</v>
      </c>
      <c r="J110" s="92"/>
    </row>
    <row r="111" ht="14.5" customHeight="1">
      <c r="A111" s="91"/>
      <c r="B111" s="90"/>
      <c r="C111" t="s" s="75">
        <v>109</v>
      </c>
      <c r="D111" s="76">
        <v>1</v>
      </c>
      <c r="E111" t="s" s="77">
        <v>14</v>
      </c>
      <c r="F111" s="78">
        <v>82</v>
      </c>
      <c r="G111" s="79">
        <f>D111*F111</f>
        <v>82</v>
      </c>
      <c r="H111" s="78">
        <f>G111+(G111*10/100)</f>
        <v>90.2</v>
      </c>
      <c r="I111" s="80">
        <v>0.1</v>
      </c>
      <c r="J111" s="92"/>
    </row>
    <row r="112" ht="14.5" customHeight="1">
      <c r="A112" s="91"/>
      <c r="B112" s="90"/>
      <c r="C112" t="s" s="75">
        <v>110</v>
      </c>
      <c r="D112" s="76">
        <v>1</v>
      </c>
      <c r="E112" t="s" s="77">
        <v>14</v>
      </c>
      <c r="F112" s="78">
        <v>91</v>
      </c>
      <c r="G112" s="79">
        <f>D112*F112</f>
        <v>91</v>
      </c>
      <c r="H112" s="78">
        <f>G112+(G112*10/100)</f>
        <v>100.1</v>
      </c>
      <c r="I112" s="80">
        <v>0.1</v>
      </c>
      <c r="J112" s="92"/>
    </row>
    <row r="113" ht="14.5" customHeight="1">
      <c r="A113" s="91"/>
      <c r="B113" s="90"/>
      <c r="C113" t="s" s="75">
        <v>111</v>
      </c>
      <c r="D113" s="76">
        <v>1</v>
      </c>
      <c r="E113" t="s" s="77">
        <v>14</v>
      </c>
      <c r="F113" s="78">
        <v>910</v>
      </c>
      <c r="G113" s="79">
        <f>D113*F113</f>
        <v>910</v>
      </c>
      <c r="H113" s="78">
        <f>G113+(G113*10/100)</f>
        <v>1001</v>
      </c>
      <c r="I113" s="80">
        <v>0.1</v>
      </c>
      <c r="J113" s="92"/>
    </row>
    <row r="114" ht="14.5" customHeight="1">
      <c r="A114" s="91"/>
      <c r="B114" s="90"/>
      <c r="C114" t="s" s="75">
        <v>112</v>
      </c>
      <c r="D114" s="76">
        <v>1</v>
      </c>
      <c r="E114" t="s" s="77">
        <v>14</v>
      </c>
      <c r="F114" s="78">
        <v>4550</v>
      </c>
      <c r="G114" s="79">
        <f>D114*F114</f>
        <v>4550</v>
      </c>
      <c r="H114" s="78">
        <f>G114+(G114*10/100)</f>
        <v>5005</v>
      </c>
      <c r="I114" s="80">
        <v>0.1</v>
      </c>
      <c r="J114" s="92"/>
    </row>
    <row r="115" ht="14.5" customHeight="1">
      <c r="A115" s="91"/>
      <c r="B115" s="90"/>
      <c r="C115" t="s" s="75">
        <v>113</v>
      </c>
      <c r="D115" s="76">
        <v>1</v>
      </c>
      <c r="E115" t="s" s="77">
        <v>14</v>
      </c>
      <c r="F115" s="78">
        <v>9100</v>
      </c>
      <c r="G115" s="79">
        <f>D115*F115</f>
        <v>9100</v>
      </c>
      <c r="H115" s="78">
        <f>G115+(G115*10/100)</f>
        <v>10010</v>
      </c>
      <c r="I115" s="80">
        <v>0.1</v>
      </c>
      <c r="J115" s="92"/>
    </row>
    <row r="116" ht="14.5" customHeight="1">
      <c r="A116" s="91"/>
      <c r="B116" s="90"/>
      <c r="C116" t="s" s="75">
        <v>114</v>
      </c>
      <c r="D116" s="76">
        <v>1</v>
      </c>
      <c r="E116" t="s" s="77">
        <v>14</v>
      </c>
      <c r="F116" s="78">
        <v>13650</v>
      </c>
      <c r="G116" s="79">
        <f>D116*F116</f>
        <v>13650</v>
      </c>
      <c r="H116" s="78">
        <f>G116+(G116*10/100)</f>
        <v>15015</v>
      </c>
      <c r="I116" s="80">
        <v>0.1</v>
      </c>
      <c r="J116" s="92"/>
    </row>
    <row r="117" ht="14.5" customHeight="1">
      <c r="A117" s="91"/>
      <c r="B117" s="90"/>
      <c r="C117" t="s" s="75">
        <v>115</v>
      </c>
      <c r="D117" s="76">
        <v>1</v>
      </c>
      <c r="E117" t="s" s="77">
        <v>14</v>
      </c>
      <c r="F117" s="78">
        <v>18200</v>
      </c>
      <c r="G117" s="79">
        <f>D117*F117</f>
        <v>18200</v>
      </c>
      <c r="H117" s="78">
        <f>G117+(G117*10/100)</f>
        <v>20020</v>
      </c>
      <c r="I117" s="80">
        <v>0.1</v>
      </c>
      <c r="J117" s="92"/>
    </row>
    <row r="118" ht="14.5" customHeight="1">
      <c r="A118" s="94"/>
      <c r="B118" t="s" s="84">
        <v>116</v>
      </c>
      <c r="C118" s="85"/>
      <c r="D118" s="85"/>
      <c r="E118" s="85"/>
      <c r="F118" s="85"/>
      <c r="G118" s="86">
        <f>SUM(G101:G117)</f>
        <v>49931</v>
      </c>
      <c r="H118" s="87">
        <f>SUM(H101:H117)</f>
        <v>54924.1</v>
      </c>
      <c r="I118" s="88"/>
      <c r="J118" s="92"/>
    </row>
    <row r="119" ht="15" customHeight="1">
      <c r="A119" s="95"/>
      <c r="B119" s="96"/>
      <c r="C119" s="96"/>
      <c r="D119" s="96"/>
      <c r="E119" s="96"/>
      <c r="F119" s="96"/>
      <c r="G119" s="97"/>
      <c r="H119" s="97"/>
      <c r="I119" s="98"/>
      <c r="J119" s="99"/>
    </row>
    <row r="120" ht="15" customHeight="1">
      <c r="A120" s="91"/>
      <c r="B120" t="s" s="69">
        <v>11</v>
      </c>
      <c r="C120" t="s" s="70">
        <v>12</v>
      </c>
      <c r="D120" t="s" s="70">
        <v>13</v>
      </c>
      <c r="E120" t="s" s="70">
        <v>14</v>
      </c>
      <c r="F120" t="s" s="70">
        <v>15</v>
      </c>
      <c r="G120" t="s" s="71">
        <v>16</v>
      </c>
      <c r="H120" t="s" s="70">
        <v>17</v>
      </c>
      <c r="I120" t="s" s="72">
        <v>18</v>
      </c>
      <c r="J120" s="92"/>
    </row>
    <row r="121" ht="15" customHeight="1">
      <c r="A121" s="91"/>
      <c r="B121" t="s" s="74">
        <v>117</v>
      </c>
      <c r="C121" t="s" s="75">
        <v>118</v>
      </c>
      <c r="D121" s="76">
        <v>1</v>
      </c>
      <c r="E121" t="s" s="77">
        <v>41</v>
      </c>
      <c r="F121" s="78">
        <v>73</v>
      </c>
      <c r="G121" s="79">
        <f>D121*F121</f>
        <v>73</v>
      </c>
      <c r="H121" s="78">
        <f>G121+(G121*10/100)</f>
        <v>80.3</v>
      </c>
      <c r="I121" s="80">
        <v>0.1</v>
      </c>
      <c r="J121" s="92"/>
    </row>
    <row r="122" ht="15" customHeight="1">
      <c r="A122" s="93"/>
      <c r="B122" s="90"/>
      <c r="C122" t="s" s="75">
        <v>119</v>
      </c>
      <c r="D122" s="76">
        <v>1</v>
      </c>
      <c r="E122" t="s" s="77">
        <v>41</v>
      </c>
      <c r="F122" s="78">
        <v>73</v>
      </c>
      <c r="G122" s="79">
        <f>D122*F122</f>
        <v>73</v>
      </c>
      <c r="H122" s="78">
        <f>G122+(G122*10/100)</f>
        <v>80.3</v>
      </c>
      <c r="I122" s="80">
        <v>0.1</v>
      </c>
      <c r="J122" s="92"/>
    </row>
    <row r="123" ht="15" customHeight="1">
      <c r="A123" s="93"/>
      <c r="B123" s="90"/>
      <c r="C123" t="s" s="75">
        <v>120</v>
      </c>
      <c r="D123" s="76">
        <v>1</v>
      </c>
      <c r="E123" t="s" s="77">
        <v>14</v>
      </c>
      <c r="F123" s="78">
        <v>136</v>
      </c>
      <c r="G123" s="79">
        <f>D123*F123</f>
        <v>136</v>
      </c>
      <c r="H123" s="78">
        <f>G123+(G123*10/100)</f>
        <v>149.6</v>
      </c>
      <c r="I123" s="80">
        <v>0.1</v>
      </c>
      <c r="J123" s="92"/>
    </row>
    <row r="124" ht="15" customHeight="1">
      <c r="A124" s="93"/>
      <c r="B124" s="90"/>
      <c r="C124" t="s" s="75">
        <v>121</v>
      </c>
      <c r="D124" s="76">
        <v>1</v>
      </c>
      <c r="E124" t="s" s="77">
        <v>14</v>
      </c>
      <c r="F124" s="78">
        <v>1818</v>
      </c>
      <c r="G124" s="79">
        <f>D124*F124</f>
        <v>1818</v>
      </c>
      <c r="H124" s="78">
        <f>G124+(G124*10/100)</f>
        <v>1999.8</v>
      </c>
      <c r="I124" s="80">
        <v>0.1</v>
      </c>
      <c r="J124" s="92"/>
    </row>
    <row r="125" ht="15" customHeight="1">
      <c r="A125" s="93"/>
      <c r="B125" s="90"/>
      <c r="C125" t="s" s="75">
        <v>122</v>
      </c>
      <c r="D125" s="76">
        <v>1</v>
      </c>
      <c r="E125" t="s" s="77">
        <v>14</v>
      </c>
      <c r="F125" s="78">
        <v>91</v>
      </c>
      <c r="G125" s="79">
        <f>D125*F125</f>
        <v>91</v>
      </c>
      <c r="H125" s="78">
        <f>G125+(G125*10/100)</f>
        <v>100.1</v>
      </c>
      <c r="I125" s="80">
        <v>0.1</v>
      </c>
      <c r="J125" s="92"/>
    </row>
    <row r="126" ht="15" customHeight="1">
      <c r="A126" s="93"/>
      <c r="B126" s="90"/>
      <c r="C126" t="s" s="75">
        <v>123</v>
      </c>
      <c r="D126" s="76">
        <v>1</v>
      </c>
      <c r="E126" t="s" s="77">
        <v>14</v>
      </c>
      <c r="F126" s="78">
        <v>182</v>
      </c>
      <c r="G126" s="79">
        <f>D126*F126</f>
        <v>182</v>
      </c>
      <c r="H126" s="78">
        <f>G126+(G126*10/100)</f>
        <v>200.2</v>
      </c>
      <c r="I126" s="80">
        <v>0.1</v>
      </c>
      <c r="J126" s="92"/>
    </row>
    <row r="127" ht="15" customHeight="1">
      <c r="A127" s="93"/>
      <c r="B127" s="90"/>
      <c r="C127" t="s" s="75">
        <v>124</v>
      </c>
      <c r="D127" s="76">
        <v>1</v>
      </c>
      <c r="E127" t="s" s="77">
        <v>14</v>
      </c>
      <c r="F127" s="78">
        <v>182</v>
      </c>
      <c r="G127" s="79">
        <f>D127*F127</f>
        <v>182</v>
      </c>
      <c r="H127" s="78">
        <f>G127+(G127*10/100)</f>
        <v>200.2</v>
      </c>
      <c r="I127" s="80">
        <v>0.1</v>
      </c>
      <c r="J127" s="92"/>
    </row>
    <row r="128" ht="15" customHeight="1">
      <c r="A128" s="93"/>
      <c r="B128" s="90"/>
      <c r="C128" t="s" s="75">
        <v>125</v>
      </c>
      <c r="D128" s="76">
        <v>1</v>
      </c>
      <c r="E128" t="s" s="77">
        <v>14</v>
      </c>
      <c r="F128" s="78">
        <v>18.2</v>
      </c>
      <c r="G128" s="79">
        <f>D128*F128</f>
        <v>18.2</v>
      </c>
      <c r="H128" s="78">
        <f>G128+(G128*10/100)</f>
        <v>20.02</v>
      </c>
      <c r="I128" s="80">
        <v>0.1</v>
      </c>
      <c r="J128" s="92"/>
    </row>
    <row r="129" ht="15" customHeight="1">
      <c r="A129" s="91"/>
      <c r="B129" s="90"/>
      <c r="C129" t="s" s="75">
        <v>126</v>
      </c>
      <c r="D129" s="76">
        <v>1</v>
      </c>
      <c r="E129" t="s" s="77">
        <v>14</v>
      </c>
      <c r="F129" s="78">
        <v>18.2</v>
      </c>
      <c r="G129" s="79">
        <f>D129*F129</f>
        <v>18.2</v>
      </c>
      <c r="H129" s="78">
        <f>G129+(G129*10/100)</f>
        <v>20.02</v>
      </c>
      <c r="I129" s="80">
        <v>0.1</v>
      </c>
      <c r="J129" s="92"/>
    </row>
    <row r="130" ht="15" customHeight="1">
      <c r="A130" s="91"/>
      <c r="B130" s="90"/>
      <c r="C130" t="s" s="75">
        <v>127</v>
      </c>
      <c r="D130" s="76">
        <v>1</v>
      </c>
      <c r="E130" t="s" s="77">
        <v>14</v>
      </c>
      <c r="F130" s="78">
        <v>37</v>
      </c>
      <c r="G130" s="79">
        <f>D130*F130</f>
        <v>37</v>
      </c>
      <c r="H130" s="78">
        <f>G130+(G130*10/100)</f>
        <v>40.7</v>
      </c>
      <c r="I130" s="80">
        <v>0.1</v>
      </c>
      <c r="J130" s="92"/>
    </row>
    <row r="131" ht="15" customHeight="1">
      <c r="A131" s="91"/>
      <c r="B131" s="90"/>
      <c r="C131" t="s" s="75">
        <v>128</v>
      </c>
      <c r="D131" s="76">
        <v>1</v>
      </c>
      <c r="E131" t="s" s="77">
        <v>14</v>
      </c>
      <c r="F131" s="78">
        <v>136</v>
      </c>
      <c r="G131" s="79">
        <f>D131*F131</f>
        <v>136</v>
      </c>
      <c r="H131" s="78">
        <f>G131+(G131*10/100)</f>
        <v>149.6</v>
      </c>
      <c r="I131" s="80">
        <v>0.1</v>
      </c>
      <c r="J131" s="92"/>
    </row>
    <row r="132" ht="15" customHeight="1">
      <c r="A132" s="94"/>
      <c r="B132" t="s" s="84">
        <v>129</v>
      </c>
      <c r="C132" s="85"/>
      <c r="D132" s="85"/>
      <c r="E132" s="85"/>
      <c r="F132" s="85"/>
      <c r="G132" s="86">
        <f>SUM(G121:G131)</f>
        <v>2764.4</v>
      </c>
      <c r="H132" s="87">
        <f>SUM(H121:H131)</f>
        <v>3040.84</v>
      </c>
      <c r="I132" s="88"/>
      <c r="J132" s="92"/>
    </row>
    <row r="133" ht="15" customHeight="1">
      <c r="A133" s="95"/>
      <c r="B133" s="96"/>
      <c r="C133" s="96"/>
      <c r="D133" s="96"/>
      <c r="E133" s="96"/>
      <c r="F133" s="96"/>
      <c r="G133" s="97"/>
      <c r="H133" s="97"/>
      <c r="I133" s="98"/>
      <c r="J133" s="99"/>
    </row>
    <row r="134" ht="15" customHeight="1">
      <c r="A134" s="91"/>
      <c r="B134" t="s" s="69">
        <v>11</v>
      </c>
      <c r="C134" t="s" s="70">
        <v>12</v>
      </c>
      <c r="D134" t="s" s="70">
        <v>13</v>
      </c>
      <c r="E134" t="s" s="70">
        <v>14</v>
      </c>
      <c r="F134" t="s" s="70">
        <v>15</v>
      </c>
      <c r="G134" t="s" s="71">
        <v>16</v>
      </c>
      <c r="H134" t="s" s="70">
        <v>17</v>
      </c>
      <c r="I134" t="s" s="72">
        <v>18</v>
      </c>
      <c r="J134" s="92"/>
    </row>
    <row r="135" ht="15" customHeight="1">
      <c r="A135" s="91"/>
      <c r="B135" t="s" s="89">
        <v>130</v>
      </c>
      <c r="C135" t="s" s="75">
        <v>131</v>
      </c>
      <c r="D135" s="76">
        <v>1</v>
      </c>
      <c r="E135" t="s" s="77">
        <v>14</v>
      </c>
      <c r="F135" s="78">
        <v>545</v>
      </c>
      <c r="G135" s="79">
        <f>D135*F135</f>
        <v>545</v>
      </c>
      <c r="H135" s="78">
        <f>G135+(G135*10/100)</f>
        <v>599.5</v>
      </c>
      <c r="I135" s="80">
        <v>0.1</v>
      </c>
      <c r="J135" s="92"/>
    </row>
    <row r="136" ht="15" customHeight="1">
      <c r="A136" s="93"/>
      <c r="B136" s="82"/>
      <c r="C136" t="s" s="75">
        <v>132</v>
      </c>
      <c r="D136" s="76">
        <v>1</v>
      </c>
      <c r="E136" t="s" s="77">
        <v>14</v>
      </c>
      <c r="F136" s="78">
        <v>910</v>
      </c>
      <c r="G136" s="79">
        <f>D136*F136</f>
        <v>910</v>
      </c>
      <c r="H136" s="78">
        <f>G136+(G136*10/100)</f>
        <v>1001</v>
      </c>
      <c r="I136" s="80">
        <v>0.1</v>
      </c>
      <c r="J136" s="92"/>
    </row>
    <row r="137" ht="15" customHeight="1">
      <c r="A137" s="93"/>
      <c r="B137" s="82"/>
      <c r="C137" t="s" s="75">
        <v>133</v>
      </c>
      <c r="D137" s="76">
        <v>1</v>
      </c>
      <c r="E137" t="s" s="77">
        <v>14</v>
      </c>
      <c r="F137" s="78">
        <v>545</v>
      </c>
      <c r="G137" s="79">
        <f>D137*F137</f>
        <v>545</v>
      </c>
      <c r="H137" s="78">
        <f>G137+(G137*10/100)</f>
        <v>599.5</v>
      </c>
      <c r="I137" s="80">
        <v>0.1</v>
      </c>
      <c r="J137" s="92"/>
    </row>
    <row r="138" ht="15" customHeight="1">
      <c r="A138" s="93"/>
      <c r="B138" s="82"/>
      <c r="C138" t="s" s="75">
        <v>134</v>
      </c>
      <c r="D138" s="76">
        <v>1</v>
      </c>
      <c r="E138" t="s" s="77">
        <v>14</v>
      </c>
      <c r="F138" s="78">
        <v>454</v>
      </c>
      <c r="G138" s="79">
        <f>D138*F138</f>
        <v>454</v>
      </c>
      <c r="H138" s="78">
        <f>G138+(G138*10/100)</f>
        <v>499.4</v>
      </c>
      <c r="I138" s="80">
        <v>0.1</v>
      </c>
      <c r="J138" s="92"/>
    </row>
    <row r="139" ht="15" customHeight="1">
      <c r="A139" s="93"/>
      <c r="B139" s="82"/>
      <c r="C139" t="s" s="75">
        <v>135</v>
      </c>
      <c r="D139" s="76">
        <v>1</v>
      </c>
      <c r="E139" t="s" s="77">
        <v>14</v>
      </c>
      <c r="F139" s="78">
        <v>182</v>
      </c>
      <c r="G139" s="79">
        <f>D139*F139</f>
        <v>182</v>
      </c>
      <c r="H139" s="78">
        <f>G139+(G139*10/100)</f>
        <v>200.2</v>
      </c>
      <c r="I139" s="80">
        <v>0.1</v>
      </c>
      <c r="J139" s="92"/>
    </row>
    <row r="140" ht="15" customHeight="1">
      <c r="A140" s="93"/>
      <c r="B140" s="83"/>
      <c r="C140" t="s" s="75">
        <v>136</v>
      </c>
      <c r="D140" s="76">
        <v>1</v>
      </c>
      <c r="E140" t="s" s="77">
        <v>14</v>
      </c>
      <c r="F140" s="78">
        <v>318</v>
      </c>
      <c r="G140" s="79">
        <f>D140*F140</f>
        <v>318</v>
      </c>
      <c r="H140" s="78">
        <f>G140+(G140*10/100)</f>
        <v>349.8</v>
      </c>
      <c r="I140" s="80">
        <v>0.1</v>
      </c>
      <c r="J140" s="92"/>
    </row>
    <row r="141" ht="15" customHeight="1">
      <c r="A141" s="91"/>
      <c r="B141" s="90"/>
      <c r="C141" t="s" s="75">
        <v>137</v>
      </c>
      <c r="D141" s="76">
        <v>1</v>
      </c>
      <c r="E141" t="s" s="77">
        <v>14</v>
      </c>
      <c r="F141" s="78">
        <v>1820</v>
      </c>
      <c r="G141" s="79">
        <f>D141*F141</f>
        <v>1820</v>
      </c>
      <c r="H141" s="78">
        <f>G141+(G141*10/100)</f>
        <v>2002</v>
      </c>
      <c r="I141" s="80">
        <v>0.1</v>
      </c>
      <c r="J141" s="92"/>
    </row>
    <row r="142" ht="15" customHeight="1">
      <c r="A142" s="91"/>
      <c r="B142" s="90"/>
      <c r="C142" t="s" s="75">
        <v>138</v>
      </c>
      <c r="D142" s="76">
        <v>1</v>
      </c>
      <c r="E142" t="s" s="77">
        <v>14</v>
      </c>
      <c r="F142" s="78">
        <v>1365</v>
      </c>
      <c r="G142" s="79">
        <f>D142*F142</f>
        <v>1365</v>
      </c>
      <c r="H142" s="78">
        <f>G142+(G142*10/100)</f>
        <v>1501.5</v>
      </c>
      <c r="I142" s="80">
        <v>0.1</v>
      </c>
      <c r="J142" s="92"/>
    </row>
    <row r="143" ht="15" customHeight="1">
      <c r="A143" s="91"/>
      <c r="B143" s="90"/>
      <c r="C143" t="s" s="75">
        <v>139</v>
      </c>
      <c r="D143" s="76">
        <v>1</v>
      </c>
      <c r="E143" t="s" s="77">
        <v>14</v>
      </c>
      <c r="F143" s="78">
        <v>273</v>
      </c>
      <c r="G143" s="79">
        <f>D143*F143</f>
        <v>273</v>
      </c>
      <c r="H143" s="78">
        <f>G143+(G143*10/100)</f>
        <v>300.3</v>
      </c>
      <c r="I143" s="80">
        <v>0.1</v>
      </c>
      <c r="J143" s="92"/>
    </row>
    <row r="144" ht="15" customHeight="1">
      <c r="A144" s="91"/>
      <c r="B144" s="90"/>
      <c r="C144" t="s" s="75">
        <v>140</v>
      </c>
      <c r="D144" s="76">
        <v>1</v>
      </c>
      <c r="E144" t="s" s="77">
        <v>14</v>
      </c>
      <c r="F144" s="78">
        <v>454</v>
      </c>
      <c r="G144" s="79">
        <f>D144*F144</f>
        <v>454</v>
      </c>
      <c r="H144" s="78">
        <f>G144+(G144*10/100)</f>
        <v>499.4</v>
      </c>
      <c r="I144" s="80">
        <v>0.1</v>
      </c>
      <c r="J144" s="92"/>
    </row>
    <row r="145" ht="15" customHeight="1">
      <c r="A145" s="91"/>
      <c r="B145" s="90"/>
      <c r="C145" t="s" s="75">
        <v>141</v>
      </c>
      <c r="D145" s="76">
        <v>1</v>
      </c>
      <c r="E145" t="s" s="77">
        <v>14</v>
      </c>
      <c r="F145" s="78">
        <v>728</v>
      </c>
      <c r="G145" s="79">
        <f>D145*F145</f>
        <v>728</v>
      </c>
      <c r="H145" s="78">
        <f>G145+(G145*10/100)</f>
        <v>800.8</v>
      </c>
      <c r="I145" s="80">
        <v>0.1</v>
      </c>
      <c r="J145" s="92"/>
    </row>
    <row r="146" ht="15" customHeight="1">
      <c r="A146" s="91"/>
      <c r="B146" s="90"/>
      <c r="C146" t="s" s="75">
        <v>142</v>
      </c>
      <c r="D146" s="76">
        <v>1</v>
      </c>
      <c r="E146" t="s" s="77">
        <v>14</v>
      </c>
      <c r="F146" s="78">
        <v>500</v>
      </c>
      <c r="G146" s="79">
        <f>D146*F146</f>
        <v>500</v>
      </c>
      <c r="H146" s="78">
        <f>G146+(G146*10/100)</f>
        <v>550</v>
      </c>
      <c r="I146" s="80">
        <v>0.1</v>
      </c>
      <c r="J146" s="92"/>
    </row>
    <row r="147" ht="15" customHeight="1">
      <c r="A147" s="91"/>
      <c r="B147" s="90"/>
      <c r="C147" t="s" s="75">
        <v>143</v>
      </c>
      <c r="D147" s="76">
        <v>1</v>
      </c>
      <c r="E147" t="s" s="77">
        <v>14</v>
      </c>
      <c r="F147" s="78">
        <v>91</v>
      </c>
      <c r="G147" s="79">
        <f>D147*F147</f>
        <v>91</v>
      </c>
      <c r="H147" s="78">
        <f>G147+(G147*10/100)</f>
        <v>100.1</v>
      </c>
      <c r="I147" s="80">
        <v>0.1</v>
      </c>
      <c r="J147" s="92"/>
    </row>
    <row r="148" ht="15" customHeight="1">
      <c r="A148" s="91"/>
      <c r="B148" s="90"/>
      <c r="C148" t="s" s="75">
        <v>144</v>
      </c>
      <c r="D148" s="76">
        <v>1</v>
      </c>
      <c r="E148" t="s" s="77">
        <v>14</v>
      </c>
      <c r="F148" s="78">
        <v>46</v>
      </c>
      <c r="G148" s="79">
        <f>D148*F148</f>
        <v>46</v>
      </c>
      <c r="H148" s="78">
        <f>G148+(G148*10/100)</f>
        <v>50.6</v>
      </c>
      <c r="I148" s="80">
        <v>0.1</v>
      </c>
      <c r="J148" s="92"/>
    </row>
    <row r="149" ht="15" customHeight="1">
      <c r="A149" s="91"/>
      <c r="B149" s="90"/>
      <c r="C149" t="s" s="75">
        <v>145</v>
      </c>
      <c r="D149" s="76">
        <v>1</v>
      </c>
      <c r="E149" t="s" s="77">
        <v>14</v>
      </c>
      <c r="F149" s="78">
        <v>136.5</v>
      </c>
      <c r="G149" s="79">
        <f>D149*F149</f>
        <v>136.5</v>
      </c>
      <c r="H149" s="78">
        <f>G149+(G149*10/100)</f>
        <v>150.15</v>
      </c>
      <c r="I149" s="80">
        <v>0.1</v>
      </c>
      <c r="J149" s="92"/>
    </row>
    <row r="150" ht="15" customHeight="1">
      <c r="A150" s="91"/>
      <c r="B150" s="90"/>
      <c r="C150" t="s" s="75">
        <v>146</v>
      </c>
      <c r="D150" s="76">
        <v>1</v>
      </c>
      <c r="E150" t="s" s="77">
        <v>14</v>
      </c>
      <c r="F150" s="78">
        <v>46</v>
      </c>
      <c r="G150" s="79">
        <f>D150*F150</f>
        <v>46</v>
      </c>
      <c r="H150" s="78">
        <f>G150+(G150*10/100)</f>
        <v>50.6</v>
      </c>
      <c r="I150" s="80">
        <v>0.1</v>
      </c>
      <c r="J150" s="92"/>
    </row>
    <row r="151" ht="15" customHeight="1">
      <c r="A151" s="94"/>
      <c r="B151" t="s" s="84">
        <v>147</v>
      </c>
      <c r="C151" s="85"/>
      <c r="D151" s="85"/>
      <c r="E151" s="85"/>
      <c r="F151" s="85"/>
      <c r="G151" s="86">
        <f>SUM(G135:G150)</f>
        <v>8413.5</v>
      </c>
      <c r="H151" s="103">
        <f>SUM(H135:H150)</f>
        <v>9254.85</v>
      </c>
      <c r="I151" s="88"/>
      <c r="J151" s="92"/>
    </row>
    <row r="152" ht="15" customHeight="1">
      <c r="A152" s="95"/>
      <c r="B152" s="96"/>
      <c r="C152" s="96"/>
      <c r="D152" s="96"/>
      <c r="E152" s="96"/>
      <c r="F152" s="96"/>
      <c r="G152" s="97"/>
      <c r="H152" s="97"/>
      <c r="I152" s="98"/>
      <c r="J152" s="99"/>
    </row>
    <row r="153" ht="15" customHeight="1">
      <c r="A153" s="91"/>
      <c r="B153" t="s" s="69">
        <v>11</v>
      </c>
      <c r="C153" t="s" s="70">
        <v>12</v>
      </c>
      <c r="D153" t="s" s="70">
        <v>13</v>
      </c>
      <c r="E153" t="s" s="70">
        <v>14</v>
      </c>
      <c r="F153" t="s" s="70">
        <v>15</v>
      </c>
      <c r="G153" t="s" s="71">
        <v>16</v>
      </c>
      <c r="H153" t="s" s="70">
        <v>17</v>
      </c>
      <c r="I153" t="s" s="72">
        <v>18</v>
      </c>
      <c r="J153" s="92"/>
    </row>
    <row r="154" ht="15" customHeight="1">
      <c r="A154" s="91"/>
      <c r="B154" t="s" s="74">
        <v>148</v>
      </c>
      <c r="C154" t="s" s="75">
        <v>149</v>
      </c>
      <c r="D154" s="76">
        <v>1</v>
      </c>
      <c r="E154" t="s" s="77">
        <v>41</v>
      </c>
      <c r="F154" s="78">
        <v>45</v>
      </c>
      <c r="G154" s="79">
        <f>D154*F154</f>
        <v>45</v>
      </c>
      <c r="H154" s="78">
        <f>G154+(G154*10/100)</f>
        <v>49.5</v>
      </c>
      <c r="I154" s="80">
        <v>0.1</v>
      </c>
      <c r="J154" s="92"/>
    </row>
    <row r="155" ht="15" customHeight="1">
      <c r="A155" s="93"/>
      <c r="B155" s="90"/>
      <c r="C155" t="s" s="75">
        <v>150</v>
      </c>
      <c r="D155" s="76">
        <v>1</v>
      </c>
      <c r="E155" t="s" s="77">
        <v>41</v>
      </c>
      <c r="F155" s="78">
        <v>18</v>
      </c>
      <c r="G155" s="79">
        <f>D155*F155</f>
        <v>18</v>
      </c>
      <c r="H155" s="78">
        <f>G155+(G155*10/100)</f>
        <v>19.8</v>
      </c>
      <c r="I155" s="80">
        <v>0.1</v>
      </c>
      <c r="J155" s="92"/>
    </row>
    <row r="156" ht="15" customHeight="1">
      <c r="A156" s="93"/>
      <c r="B156" s="90"/>
      <c r="C156" t="s" s="75">
        <v>151</v>
      </c>
      <c r="D156" s="76">
        <v>1</v>
      </c>
      <c r="E156" t="s" s="77">
        <v>41</v>
      </c>
      <c r="F156" s="78">
        <v>22.7</v>
      </c>
      <c r="G156" s="79">
        <f>D156*F156</f>
        <v>22.7</v>
      </c>
      <c r="H156" s="78">
        <f>G156+(G156*10/100)</f>
        <v>24.97</v>
      </c>
      <c r="I156" s="80">
        <v>0.1</v>
      </c>
      <c r="J156" s="92"/>
    </row>
    <row r="157" ht="15" customHeight="1">
      <c r="A157" s="93"/>
      <c r="B157" s="90"/>
      <c r="C157" t="s" s="75">
        <v>152</v>
      </c>
      <c r="D157" s="76">
        <v>1</v>
      </c>
      <c r="E157" t="s" s="77">
        <v>41</v>
      </c>
      <c r="F157" s="78">
        <v>73</v>
      </c>
      <c r="G157" s="79">
        <f>D157*F157</f>
        <v>73</v>
      </c>
      <c r="H157" s="78">
        <f>G157+(G157*10/100)</f>
        <v>80.3</v>
      </c>
      <c r="I157" s="80">
        <v>0.1</v>
      </c>
      <c r="J157" s="92"/>
    </row>
    <row r="158" ht="15" customHeight="1">
      <c r="A158" s="93"/>
      <c r="B158" s="90"/>
      <c r="C158" t="s" s="75">
        <v>153</v>
      </c>
      <c r="D158" s="76">
        <v>1</v>
      </c>
      <c r="E158" t="s" s="77">
        <v>41</v>
      </c>
      <c r="F158" s="78">
        <v>36.5</v>
      </c>
      <c r="G158" s="79">
        <f>D158*F158</f>
        <v>36.5</v>
      </c>
      <c r="H158" s="78">
        <f>G158+(G158*10/100)</f>
        <v>40.15</v>
      </c>
      <c r="I158" s="80">
        <v>0.1</v>
      </c>
      <c r="J158" s="92"/>
    </row>
    <row r="159" ht="15" customHeight="1">
      <c r="A159" s="93"/>
      <c r="B159" s="90"/>
      <c r="C159" t="s" s="75">
        <v>154</v>
      </c>
      <c r="D159" s="76">
        <v>1</v>
      </c>
      <c r="E159" t="s" s="77">
        <v>41</v>
      </c>
      <c r="F159" s="78">
        <v>45.5</v>
      </c>
      <c r="G159" s="79">
        <f>D159*F159</f>
        <v>45.5</v>
      </c>
      <c r="H159" s="78">
        <f>G159+(G159*10/100)</f>
        <v>50.05</v>
      </c>
      <c r="I159" s="80">
        <v>0.1</v>
      </c>
      <c r="J159" s="92"/>
    </row>
    <row r="160" ht="15" customHeight="1">
      <c r="A160" s="93"/>
      <c r="B160" s="90"/>
      <c r="C160" t="s" s="75">
        <v>155</v>
      </c>
      <c r="D160" s="76">
        <v>1</v>
      </c>
      <c r="E160" t="s" s="77">
        <v>41</v>
      </c>
      <c r="F160" s="78">
        <v>45.5</v>
      </c>
      <c r="G160" s="79">
        <f>D160*F160</f>
        <v>45.5</v>
      </c>
      <c r="H160" s="78">
        <f>G160+(G160*10/100)</f>
        <v>50.05</v>
      </c>
      <c r="I160" s="80">
        <v>0.1</v>
      </c>
      <c r="J160" s="92"/>
    </row>
    <row r="161" ht="15" customHeight="1">
      <c r="A161" s="91"/>
      <c r="B161" s="90"/>
      <c r="C161" t="s" s="75">
        <v>156</v>
      </c>
      <c r="D161" s="76">
        <v>1</v>
      </c>
      <c r="E161" t="s" s="77">
        <v>41</v>
      </c>
      <c r="F161" s="78">
        <v>27.5</v>
      </c>
      <c r="G161" s="79">
        <f>D161*F161</f>
        <v>27.5</v>
      </c>
      <c r="H161" s="78">
        <f>G161+(G161*10/100)</f>
        <v>30.25</v>
      </c>
      <c r="I161" s="80">
        <v>0.1</v>
      </c>
      <c r="J161" s="92"/>
    </row>
    <row r="162" ht="15" customHeight="1">
      <c r="A162" s="91"/>
      <c r="B162" s="90"/>
      <c r="C162" t="s" s="75">
        <v>157</v>
      </c>
      <c r="D162" s="76">
        <v>1</v>
      </c>
      <c r="E162" t="s" s="77">
        <v>41</v>
      </c>
      <c r="F162" s="78">
        <v>4.6</v>
      </c>
      <c r="G162" s="79">
        <f>D162*F162</f>
        <v>4.6</v>
      </c>
      <c r="H162" s="78">
        <f>G162+(G162*10/100)</f>
        <v>5.06</v>
      </c>
      <c r="I162" s="80">
        <v>0.1</v>
      </c>
      <c r="J162" s="92"/>
    </row>
    <row r="163" ht="15" customHeight="1">
      <c r="A163" s="91"/>
      <c r="B163" s="90"/>
      <c r="C163" t="s" s="75">
        <v>158</v>
      </c>
      <c r="D163" s="76">
        <v>1</v>
      </c>
      <c r="E163" t="s" s="77">
        <v>41</v>
      </c>
      <c r="F163" s="78">
        <v>4.6</v>
      </c>
      <c r="G163" s="79">
        <f>D163*F163</f>
        <v>4.6</v>
      </c>
      <c r="H163" s="78">
        <f>G163+(G163*10/100)</f>
        <v>5.06</v>
      </c>
      <c r="I163" s="80">
        <v>0.1</v>
      </c>
      <c r="J163" s="92"/>
    </row>
    <row r="164" ht="15" customHeight="1">
      <c r="A164" s="91"/>
      <c r="B164" s="90"/>
      <c r="C164" t="s" s="75">
        <v>159</v>
      </c>
      <c r="D164" s="76">
        <v>1</v>
      </c>
      <c r="E164" t="s" s="77">
        <v>41</v>
      </c>
      <c r="F164" s="78">
        <v>18.2</v>
      </c>
      <c r="G164" s="79">
        <f>D164*F164</f>
        <v>18.2</v>
      </c>
      <c r="H164" s="78">
        <f>G164+(G164*10/100)</f>
        <v>20.02</v>
      </c>
      <c r="I164" s="80">
        <v>0.1</v>
      </c>
      <c r="J164" s="92"/>
    </row>
    <row r="165" ht="15" customHeight="1">
      <c r="A165" s="91"/>
      <c r="B165" s="90"/>
      <c r="C165" t="s" s="75">
        <v>160</v>
      </c>
      <c r="D165" s="76">
        <v>1</v>
      </c>
      <c r="E165" t="s" s="77">
        <v>41</v>
      </c>
      <c r="F165" s="78">
        <v>9.1</v>
      </c>
      <c r="G165" s="79">
        <f>D165*F165</f>
        <v>9.1</v>
      </c>
      <c r="H165" s="78">
        <f>G165+(G165*10/100)</f>
        <v>10.01</v>
      </c>
      <c r="I165" s="80">
        <v>0.1</v>
      </c>
      <c r="J165" s="92"/>
    </row>
    <row r="166" ht="15" customHeight="1">
      <c r="A166" s="91"/>
      <c r="B166" s="90"/>
      <c r="C166" t="s" s="75">
        <v>161</v>
      </c>
      <c r="D166" s="76">
        <v>1</v>
      </c>
      <c r="E166" t="s" s="77">
        <v>41</v>
      </c>
      <c r="F166" s="78">
        <v>13.7</v>
      </c>
      <c r="G166" s="79">
        <f>D166*F166</f>
        <v>13.7</v>
      </c>
      <c r="H166" s="78">
        <f>G166+(G166*10/100)</f>
        <v>15.07</v>
      </c>
      <c r="I166" s="80">
        <v>0.1</v>
      </c>
      <c r="J166" s="92"/>
    </row>
    <row r="167" ht="15" customHeight="1">
      <c r="A167" s="91"/>
      <c r="B167" s="90"/>
      <c r="C167" t="s" s="75">
        <v>162</v>
      </c>
      <c r="D167" s="76">
        <v>1</v>
      </c>
      <c r="E167" t="s" s="77">
        <v>41</v>
      </c>
      <c r="F167" s="78">
        <v>9.1</v>
      </c>
      <c r="G167" s="79">
        <f>D167*F167</f>
        <v>9.1</v>
      </c>
      <c r="H167" s="78">
        <f>G167+(G167*10/100)</f>
        <v>10.01</v>
      </c>
      <c r="I167" s="80">
        <v>0.1</v>
      </c>
      <c r="J167" s="92"/>
    </row>
    <row r="168" ht="15" customHeight="1">
      <c r="A168" s="91"/>
      <c r="B168" s="90"/>
      <c r="C168" t="s" s="75">
        <v>163</v>
      </c>
      <c r="D168" s="76">
        <v>1</v>
      </c>
      <c r="E168" t="s" s="77">
        <v>41</v>
      </c>
      <c r="F168" s="78">
        <v>13.7</v>
      </c>
      <c r="G168" s="79">
        <f>D168*F168</f>
        <v>13.7</v>
      </c>
      <c r="H168" s="78">
        <f>G168+(G168*10/100)</f>
        <v>15.07</v>
      </c>
      <c r="I168" s="80">
        <v>0.1</v>
      </c>
      <c r="J168" s="92"/>
    </row>
    <row r="169" ht="15" customHeight="1">
      <c r="A169" s="91"/>
      <c r="B169" s="90"/>
      <c r="C169" t="s" s="75">
        <v>164</v>
      </c>
      <c r="D169" s="76">
        <v>1</v>
      </c>
      <c r="E169" t="s" s="77">
        <v>41</v>
      </c>
      <c r="F169" s="78">
        <v>27.5</v>
      </c>
      <c r="G169" s="79">
        <f>D169*F169</f>
        <v>27.5</v>
      </c>
      <c r="H169" s="78">
        <f>G169+(G169*10/100)</f>
        <v>30.25</v>
      </c>
      <c r="I169" s="80">
        <v>0.1</v>
      </c>
      <c r="J169" s="92"/>
    </row>
    <row r="170" ht="15" customHeight="1">
      <c r="A170" s="91"/>
      <c r="B170" s="90"/>
      <c r="C170" t="s" s="75">
        <v>165</v>
      </c>
      <c r="D170" s="76">
        <v>1</v>
      </c>
      <c r="E170" t="s" s="77">
        <v>41</v>
      </c>
      <c r="F170" s="78">
        <v>9.1</v>
      </c>
      <c r="G170" s="79">
        <f>D170*F170</f>
        <v>9.1</v>
      </c>
      <c r="H170" s="78">
        <f>G170+(G170*10/100)</f>
        <v>10.01</v>
      </c>
      <c r="I170" s="80">
        <v>0.1</v>
      </c>
      <c r="J170" s="92"/>
    </row>
    <row r="171" ht="15" customHeight="1">
      <c r="A171" s="91"/>
      <c r="B171" s="90"/>
      <c r="C171" t="s" s="75">
        <v>166</v>
      </c>
      <c r="D171" s="76">
        <v>1</v>
      </c>
      <c r="E171" t="s" s="77">
        <v>167</v>
      </c>
      <c r="F171" s="78">
        <v>9.1</v>
      </c>
      <c r="G171" s="79">
        <f>D171*F171</f>
        <v>9.1</v>
      </c>
      <c r="H171" s="78">
        <f>G171+(G171*10/100)</f>
        <v>10.01</v>
      </c>
      <c r="I171" s="80">
        <v>0.1</v>
      </c>
      <c r="J171" s="92"/>
    </row>
    <row r="172" ht="15" customHeight="1">
      <c r="A172" s="91"/>
      <c r="B172" s="90"/>
      <c r="C172" t="s" s="75">
        <v>157</v>
      </c>
      <c r="D172" s="76">
        <v>1</v>
      </c>
      <c r="E172" t="s" s="77">
        <v>41</v>
      </c>
      <c r="F172" s="78">
        <v>4.6</v>
      </c>
      <c r="G172" s="79">
        <f>D172*F172</f>
        <v>4.6</v>
      </c>
      <c r="H172" s="78">
        <f>G172+(G172*10/100)</f>
        <v>5.06</v>
      </c>
      <c r="I172" s="80">
        <v>0.1</v>
      </c>
      <c r="J172" s="92"/>
    </row>
    <row r="173" ht="15" customHeight="1">
      <c r="A173" s="91"/>
      <c r="B173" s="90"/>
      <c r="C173" t="s" s="75">
        <v>158</v>
      </c>
      <c r="D173" s="76">
        <v>1</v>
      </c>
      <c r="E173" t="s" s="77">
        <v>41</v>
      </c>
      <c r="F173" s="78">
        <v>4.6</v>
      </c>
      <c r="G173" s="79">
        <f>D173*F173</f>
        <v>4.6</v>
      </c>
      <c r="H173" s="78">
        <f>G173+(G173*10/100)</f>
        <v>5.06</v>
      </c>
      <c r="I173" s="80">
        <v>0.1</v>
      </c>
      <c r="J173" s="92"/>
    </row>
    <row r="174" ht="15" customHeight="1">
      <c r="A174" s="91"/>
      <c r="B174" s="90"/>
      <c r="C174" t="s" s="75">
        <v>159</v>
      </c>
      <c r="D174" s="76">
        <v>1</v>
      </c>
      <c r="E174" t="s" s="77">
        <v>41</v>
      </c>
      <c r="F174" s="78">
        <v>18.2</v>
      </c>
      <c r="G174" s="79">
        <f>D174*F174</f>
        <v>18.2</v>
      </c>
      <c r="H174" s="78">
        <f>G174+(G174*10/100)</f>
        <v>20.02</v>
      </c>
      <c r="I174" s="80">
        <v>0.1</v>
      </c>
      <c r="J174" s="92"/>
    </row>
    <row r="175" ht="15" customHeight="1">
      <c r="A175" s="91"/>
      <c r="B175" s="90"/>
      <c r="C175" t="s" s="75">
        <v>160</v>
      </c>
      <c r="D175" s="76">
        <v>1</v>
      </c>
      <c r="E175" t="s" s="77">
        <v>41</v>
      </c>
      <c r="F175" s="78">
        <v>9.1</v>
      </c>
      <c r="G175" s="79">
        <f>D175*F175</f>
        <v>9.1</v>
      </c>
      <c r="H175" s="78">
        <f>G175+(G175*10/100)</f>
        <v>10.01</v>
      </c>
      <c r="I175" s="80">
        <v>0.1</v>
      </c>
      <c r="J175" s="92"/>
    </row>
    <row r="176" ht="15" customHeight="1">
      <c r="A176" s="94"/>
      <c r="B176" t="s" s="84">
        <v>168</v>
      </c>
      <c r="C176" s="85"/>
      <c r="D176" s="85"/>
      <c r="E176" s="85"/>
      <c r="F176" s="85"/>
      <c r="G176" s="86">
        <f>SUM(G154:G175)</f>
        <v>468.9</v>
      </c>
      <c r="H176" s="87">
        <f>SUM(H154:H175)</f>
        <v>515.79</v>
      </c>
      <c r="I176" s="88"/>
      <c r="J176" s="92"/>
    </row>
    <row r="177" ht="15" customHeight="1">
      <c r="A177" s="95"/>
      <c r="B177" s="96"/>
      <c r="C177" s="96"/>
      <c r="D177" s="96"/>
      <c r="E177" s="96"/>
      <c r="F177" s="96"/>
      <c r="G177" s="97"/>
      <c r="H177" s="97"/>
      <c r="I177" s="98"/>
      <c r="J177" s="99"/>
    </row>
    <row r="178" ht="15" customHeight="1">
      <c r="A178" s="91"/>
      <c r="B178" t="s" s="69">
        <v>11</v>
      </c>
      <c r="C178" t="s" s="70">
        <v>12</v>
      </c>
      <c r="D178" t="s" s="70">
        <v>13</v>
      </c>
      <c r="E178" t="s" s="70">
        <v>14</v>
      </c>
      <c r="F178" t="s" s="70">
        <v>15</v>
      </c>
      <c r="G178" t="s" s="71">
        <v>16</v>
      </c>
      <c r="H178" t="s" s="70">
        <v>17</v>
      </c>
      <c r="I178" t="s" s="72">
        <v>18</v>
      </c>
      <c r="J178" s="92"/>
    </row>
    <row r="179" ht="15" customHeight="1">
      <c r="A179" s="91"/>
      <c r="B179" t="s" s="89">
        <v>169</v>
      </c>
      <c r="C179" t="s" s="75">
        <v>170</v>
      </c>
      <c r="D179" s="76">
        <v>1</v>
      </c>
      <c r="E179" t="s" s="77">
        <v>41</v>
      </c>
      <c r="F179" s="78">
        <v>22.7</v>
      </c>
      <c r="G179" s="79">
        <f>D179*F179</f>
        <v>22.7</v>
      </c>
      <c r="H179" s="78">
        <f>G179+(G179*10/100)</f>
        <v>24.97</v>
      </c>
      <c r="I179" s="80">
        <v>0.1</v>
      </c>
      <c r="J179" s="92"/>
    </row>
    <row r="180" ht="15" customHeight="1">
      <c r="A180" s="93"/>
      <c r="B180" s="82"/>
      <c r="C180" t="s" s="75">
        <v>171</v>
      </c>
      <c r="D180" s="76">
        <v>20</v>
      </c>
      <c r="E180" t="s" s="77">
        <v>41</v>
      </c>
      <c r="F180" s="78">
        <v>32</v>
      </c>
      <c r="G180" s="79">
        <f>D180*F180</f>
        <v>640</v>
      </c>
      <c r="H180" s="78">
        <f>G180+(G180*10/100)</f>
        <v>704</v>
      </c>
      <c r="I180" s="80">
        <v>0.1</v>
      </c>
      <c r="J180" s="92"/>
    </row>
    <row r="181" ht="15" customHeight="1">
      <c r="A181" s="93"/>
      <c r="B181" s="82"/>
      <c r="C181" t="s" s="75">
        <v>172</v>
      </c>
      <c r="D181" s="76">
        <v>1</v>
      </c>
      <c r="E181" t="s" s="77">
        <v>21</v>
      </c>
      <c r="F181" s="78">
        <v>120</v>
      </c>
      <c r="G181" s="79">
        <f>D181*F181</f>
        <v>120</v>
      </c>
      <c r="H181" s="78">
        <f>G181+(G181*10/100)</f>
        <v>132</v>
      </c>
      <c r="I181" s="80">
        <v>0.1</v>
      </c>
      <c r="J181" s="92"/>
    </row>
    <row r="182" ht="15" customHeight="1">
      <c r="A182" s="93"/>
      <c r="B182" s="82"/>
      <c r="C182" t="s" s="75">
        <v>173</v>
      </c>
      <c r="D182" s="76">
        <v>1</v>
      </c>
      <c r="E182" t="s" s="77">
        <v>167</v>
      </c>
      <c r="F182" s="78">
        <v>8</v>
      </c>
      <c r="G182" s="79">
        <f>D182*F182</f>
        <v>8</v>
      </c>
      <c r="H182" s="78">
        <f>G182+(G182*10/100)</f>
        <v>8.800000000000001</v>
      </c>
      <c r="I182" s="80">
        <v>0.1</v>
      </c>
      <c r="J182" s="92"/>
    </row>
    <row r="183" ht="15" customHeight="1">
      <c r="A183" s="93"/>
      <c r="B183" s="83"/>
      <c r="C183" t="s" s="75">
        <v>174</v>
      </c>
      <c r="D183" s="76">
        <v>1</v>
      </c>
      <c r="E183" t="s" s="77">
        <v>41</v>
      </c>
      <c r="F183" s="78">
        <v>13.5</v>
      </c>
      <c r="G183" s="79">
        <f>D183*F183</f>
        <v>13.5</v>
      </c>
      <c r="H183" s="78">
        <f>G183+(G183*10/100)</f>
        <v>14.85</v>
      </c>
      <c r="I183" s="80">
        <v>0.1</v>
      </c>
      <c r="J183" s="92"/>
    </row>
    <row r="184" ht="15" customHeight="1">
      <c r="A184" s="94"/>
      <c r="B184" t="s" s="84">
        <v>175</v>
      </c>
      <c r="C184" s="85"/>
      <c r="D184" s="85"/>
      <c r="E184" s="85"/>
      <c r="F184" s="85"/>
      <c r="G184" s="86">
        <f>SUM(G179:G183)</f>
        <v>804.2</v>
      </c>
      <c r="H184" s="87">
        <f>SUM(H179:H183)</f>
        <v>884.62</v>
      </c>
      <c r="I184" s="88"/>
      <c r="J184" s="92"/>
    </row>
    <row r="185" ht="15" customHeight="1">
      <c r="A185" s="95"/>
      <c r="B185" s="96"/>
      <c r="C185" s="96"/>
      <c r="D185" s="96"/>
      <c r="E185" s="96"/>
      <c r="F185" s="96"/>
      <c r="G185" s="97"/>
      <c r="H185" s="97"/>
      <c r="I185" s="98"/>
      <c r="J185" s="99"/>
    </row>
    <row r="186" ht="15" customHeight="1">
      <c r="A186" s="91"/>
      <c r="B186" t="s" s="69">
        <v>11</v>
      </c>
      <c r="C186" t="s" s="70">
        <v>12</v>
      </c>
      <c r="D186" t="s" s="70">
        <v>13</v>
      </c>
      <c r="E186" t="s" s="70">
        <v>14</v>
      </c>
      <c r="F186" t="s" s="70">
        <v>15</v>
      </c>
      <c r="G186" t="s" s="71">
        <v>16</v>
      </c>
      <c r="H186" t="s" s="70">
        <v>17</v>
      </c>
      <c r="I186" t="s" s="72">
        <v>18</v>
      </c>
      <c r="J186" s="92"/>
    </row>
    <row r="187" ht="15" customHeight="1">
      <c r="A187" s="91"/>
      <c r="B187" t="s" s="74">
        <v>176</v>
      </c>
      <c r="C187" t="s" s="75">
        <v>177</v>
      </c>
      <c r="D187" s="76">
        <v>1</v>
      </c>
      <c r="E187" t="s" s="77">
        <v>21</v>
      </c>
      <c r="F187" s="78">
        <v>800</v>
      </c>
      <c r="G187" s="79">
        <f>D187*F187</f>
        <v>800</v>
      </c>
      <c r="H187" s="78">
        <f>G187+(G187*10/100)</f>
        <v>880</v>
      </c>
      <c r="I187" s="80">
        <v>0.1</v>
      </c>
      <c r="J187" s="92"/>
    </row>
    <row r="188" ht="15" customHeight="1">
      <c r="A188" s="93"/>
      <c r="B188" s="90"/>
      <c r="C188" t="s" s="75">
        <v>178</v>
      </c>
      <c r="D188" s="76">
        <v>1</v>
      </c>
      <c r="E188" t="s" s="77">
        <v>21</v>
      </c>
      <c r="F188" s="78">
        <v>900</v>
      </c>
      <c r="G188" s="79">
        <f>D188*F188</f>
        <v>900</v>
      </c>
      <c r="H188" s="78">
        <f>G188+(G188*10/100)</f>
        <v>990</v>
      </c>
      <c r="I188" s="80">
        <v>0.1</v>
      </c>
      <c r="J188" s="92"/>
    </row>
    <row r="189" ht="15" customHeight="1">
      <c r="A189" s="93"/>
      <c r="B189" s="90"/>
      <c r="C189" t="s" s="75">
        <v>179</v>
      </c>
      <c r="D189" s="76">
        <v>1</v>
      </c>
      <c r="E189" t="s" s="77">
        <v>21</v>
      </c>
      <c r="F189" s="78">
        <v>1300</v>
      </c>
      <c r="G189" s="79">
        <f>D189*F189</f>
        <v>1300</v>
      </c>
      <c r="H189" s="78">
        <f>G189+(G189*10/100)</f>
        <v>1430</v>
      </c>
      <c r="I189" s="80">
        <v>0.1</v>
      </c>
      <c r="J189" s="92"/>
    </row>
    <row r="190" ht="15" customHeight="1">
      <c r="A190" s="93"/>
      <c r="B190" s="90"/>
      <c r="C190" t="s" s="75">
        <v>180</v>
      </c>
      <c r="D190" s="76">
        <v>1</v>
      </c>
      <c r="E190" t="s" s="77">
        <v>21</v>
      </c>
      <c r="F190" s="78">
        <v>1500</v>
      </c>
      <c r="G190" s="79">
        <f>D190*F190</f>
        <v>1500</v>
      </c>
      <c r="H190" s="78">
        <f>G190+(G190*10/100)</f>
        <v>1650</v>
      </c>
      <c r="I190" s="80">
        <v>0.1</v>
      </c>
      <c r="J190" s="92"/>
    </row>
    <row r="191" ht="15" customHeight="1">
      <c r="A191" s="93"/>
      <c r="B191" s="90"/>
      <c r="C191" t="s" s="75">
        <v>181</v>
      </c>
      <c r="D191" s="76">
        <v>1</v>
      </c>
      <c r="E191" t="s" s="77">
        <v>21</v>
      </c>
      <c r="F191" s="78">
        <v>182</v>
      </c>
      <c r="G191" s="79">
        <f>D191*F191</f>
        <v>182</v>
      </c>
      <c r="H191" s="78">
        <f>G191+(G191*10/100)</f>
        <v>200.2</v>
      </c>
      <c r="I191" s="80">
        <v>0.1</v>
      </c>
      <c r="J191" s="92"/>
    </row>
    <row r="192" ht="15" customHeight="1">
      <c r="A192" s="91"/>
      <c r="B192" s="90"/>
      <c r="C192" t="s" s="75">
        <v>182</v>
      </c>
      <c r="D192" s="76">
        <v>1</v>
      </c>
      <c r="E192" t="s" s="77">
        <v>21</v>
      </c>
      <c r="F192" s="78">
        <v>364</v>
      </c>
      <c r="G192" s="79">
        <f>D192*F192</f>
        <v>364</v>
      </c>
      <c r="H192" s="78">
        <f>G192+(G192*10/100)</f>
        <v>400.4</v>
      </c>
      <c r="I192" s="80">
        <v>0.1</v>
      </c>
      <c r="J192" s="92"/>
    </row>
    <row r="193" ht="15" customHeight="1">
      <c r="A193" s="94"/>
      <c r="B193" t="s" s="84">
        <v>183</v>
      </c>
      <c r="C193" s="85"/>
      <c r="D193" s="85"/>
      <c r="E193" s="85"/>
      <c r="F193" s="85"/>
      <c r="G193" s="86">
        <f>SUM(G187:G192)</f>
        <v>5046</v>
      </c>
      <c r="H193" s="87">
        <f>SUM(H187:H192)</f>
        <v>5550.6</v>
      </c>
      <c r="I193" s="88"/>
      <c r="J193" s="92"/>
    </row>
    <row r="194" ht="14" customHeight="1">
      <c r="A194" s="95"/>
      <c r="B194" s="96"/>
      <c r="C194" s="96"/>
      <c r="D194" s="96"/>
      <c r="E194" s="96"/>
      <c r="F194" s="96"/>
      <c r="G194" s="97"/>
      <c r="H194" s="97"/>
      <c r="I194" s="98"/>
      <c r="J194" s="99"/>
    </row>
    <row r="195" ht="15.5" customHeight="1">
      <c r="A195" s="91"/>
      <c r="B195" t="s" s="69">
        <v>11</v>
      </c>
      <c r="C195" t="s" s="70">
        <v>12</v>
      </c>
      <c r="D195" t="s" s="70">
        <v>13</v>
      </c>
      <c r="E195" t="s" s="70">
        <v>14</v>
      </c>
      <c r="F195" t="s" s="70">
        <v>15</v>
      </c>
      <c r="G195" t="s" s="71">
        <v>16</v>
      </c>
      <c r="H195" t="s" s="70">
        <v>17</v>
      </c>
      <c r="I195" t="s" s="72">
        <v>18</v>
      </c>
      <c r="J195" s="92"/>
    </row>
    <row r="196" ht="14" customHeight="1">
      <c r="A196" s="91"/>
      <c r="B196" t="s" s="89">
        <v>184</v>
      </c>
      <c r="C196" t="s" s="75">
        <v>185</v>
      </c>
      <c r="D196" s="76">
        <v>1</v>
      </c>
      <c r="E196" t="s" s="77">
        <v>14</v>
      </c>
      <c r="F196" s="78">
        <v>1667</v>
      </c>
      <c r="G196" s="79">
        <f>D196*F196</f>
        <v>1667</v>
      </c>
      <c r="H196" s="78">
        <f>G196+(G196*20/100)</f>
        <v>2000.4</v>
      </c>
      <c r="I196" s="80">
        <v>0.2</v>
      </c>
      <c r="J196" s="92"/>
    </row>
    <row r="197" ht="14" customHeight="1">
      <c r="A197" s="93"/>
      <c r="B197" s="82"/>
      <c r="C197" t="s" s="75">
        <v>186</v>
      </c>
      <c r="D197" s="76">
        <v>1</v>
      </c>
      <c r="E197" t="s" s="77">
        <v>14</v>
      </c>
      <c r="F197" s="78">
        <v>2084</v>
      </c>
      <c r="G197" s="79">
        <f>D197*F197</f>
        <v>2084</v>
      </c>
      <c r="H197" s="78">
        <f>G197+(G197*20/100)</f>
        <v>2500.8</v>
      </c>
      <c r="I197" s="80">
        <v>0.2</v>
      </c>
      <c r="J197" s="92"/>
    </row>
    <row r="198" ht="14" customHeight="1">
      <c r="A198" s="93"/>
      <c r="B198" s="82"/>
      <c r="C198" t="s" s="75">
        <v>187</v>
      </c>
      <c r="D198" s="76">
        <v>1</v>
      </c>
      <c r="E198" t="s" s="77">
        <v>14</v>
      </c>
      <c r="F198" s="78">
        <v>3334</v>
      </c>
      <c r="G198" s="79">
        <f>D198*F198</f>
        <v>3334</v>
      </c>
      <c r="H198" s="78">
        <f>G198+(G198*20/100)</f>
        <v>4000.8</v>
      </c>
      <c r="I198" s="80">
        <v>0.2</v>
      </c>
      <c r="J198" s="92"/>
    </row>
    <row r="199" ht="14" customHeight="1">
      <c r="A199" s="93"/>
      <c r="B199" s="82"/>
      <c r="C199" t="s" s="75">
        <v>188</v>
      </c>
      <c r="D199" s="76">
        <v>1</v>
      </c>
      <c r="E199" t="s" s="77">
        <v>14</v>
      </c>
      <c r="F199" s="78">
        <v>3750</v>
      </c>
      <c r="G199" s="79">
        <f>D199*F199</f>
        <v>3750</v>
      </c>
      <c r="H199" s="78">
        <f>G199+(G199*20/100)</f>
        <v>4500</v>
      </c>
      <c r="I199" s="80">
        <v>0.2</v>
      </c>
      <c r="J199" s="92"/>
    </row>
    <row r="200" ht="14" customHeight="1">
      <c r="A200" s="93"/>
      <c r="B200" s="83"/>
      <c r="C200" t="s" s="75">
        <v>189</v>
      </c>
      <c r="D200" s="76">
        <v>1</v>
      </c>
      <c r="E200" t="s" s="77">
        <v>14</v>
      </c>
      <c r="F200" s="78">
        <v>455</v>
      </c>
      <c r="G200" s="79">
        <f>D200*F200</f>
        <v>455</v>
      </c>
      <c r="H200" s="78">
        <f>G200+(G200*10/100)</f>
        <v>500.5</v>
      </c>
      <c r="I200" s="80">
        <v>0.1</v>
      </c>
      <c r="J200" s="92"/>
    </row>
    <row r="201" ht="14" customHeight="1">
      <c r="A201" s="94"/>
      <c r="B201" t="s" s="84">
        <v>190</v>
      </c>
      <c r="C201" s="85"/>
      <c r="D201" s="85"/>
      <c r="E201" s="85"/>
      <c r="F201" s="85"/>
      <c r="G201" s="86">
        <f>SUM(G196:G200)</f>
        <v>11290</v>
      </c>
      <c r="H201" s="103">
        <f>SUM(H196:H200)</f>
        <v>13502.5</v>
      </c>
      <c r="I201" s="88"/>
      <c r="J201" s="92"/>
    </row>
    <row r="202" ht="15" customHeight="1">
      <c r="A202" s="95"/>
      <c r="B202" s="96"/>
      <c r="C202" s="96"/>
      <c r="D202" s="96"/>
      <c r="E202" s="96"/>
      <c r="F202" s="96"/>
      <c r="G202" s="97"/>
      <c r="H202" s="97"/>
      <c r="I202" s="98"/>
      <c r="J202" s="99"/>
    </row>
    <row r="203" ht="14.5" customHeight="1">
      <c r="A203" s="91"/>
      <c r="B203" t="s" s="69">
        <v>11</v>
      </c>
      <c r="C203" t="s" s="70">
        <v>12</v>
      </c>
      <c r="D203" t="s" s="70">
        <v>13</v>
      </c>
      <c r="E203" t="s" s="70">
        <v>14</v>
      </c>
      <c r="F203" t="s" s="70">
        <v>15</v>
      </c>
      <c r="G203" t="s" s="71">
        <v>16</v>
      </c>
      <c r="H203" t="s" s="70">
        <v>17</v>
      </c>
      <c r="I203" t="s" s="72">
        <v>18</v>
      </c>
      <c r="J203" s="92"/>
    </row>
    <row r="204" ht="14.5" customHeight="1">
      <c r="A204" s="91"/>
      <c r="B204" t="s" s="89">
        <v>191</v>
      </c>
      <c r="C204" t="s" s="75">
        <v>192</v>
      </c>
      <c r="D204" s="76">
        <v>1</v>
      </c>
      <c r="E204" t="s" s="77">
        <v>14</v>
      </c>
      <c r="F204" s="78">
        <v>2273</v>
      </c>
      <c r="G204" s="79">
        <f>D204*F204</f>
        <v>2273</v>
      </c>
      <c r="H204" s="78">
        <f>G204*1.1</f>
        <v>2500.3</v>
      </c>
      <c r="I204" s="80">
        <v>0.1</v>
      </c>
      <c r="J204" s="92"/>
    </row>
    <row r="205" ht="14.5" customHeight="1">
      <c r="A205" s="93"/>
      <c r="B205" s="83"/>
      <c r="C205" t="s" s="75">
        <v>193</v>
      </c>
      <c r="D205" s="76">
        <v>1</v>
      </c>
      <c r="E205" t="s" s="77">
        <v>14</v>
      </c>
      <c r="F205" s="78">
        <v>4546</v>
      </c>
      <c r="G205" s="79">
        <f>D205*F205</f>
        <v>4546</v>
      </c>
      <c r="H205" s="78">
        <f>G205*1.1</f>
        <v>5000.6</v>
      </c>
      <c r="I205" s="80">
        <v>0.1</v>
      </c>
      <c r="J205" s="92"/>
    </row>
    <row r="206" ht="14.5" customHeight="1">
      <c r="A206" s="94"/>
      <c r="B206" t="s" s="84">
        <v>194</v>
      </c>
      <c r="C206" s="85"/>
      <c r="D206" s="85"/>
      <c r="E206" s="85"/>
      <c r="F206" s="85"/>
      <c r="G206" s="86">
        <f>SUM(G204:G205)</f>
        <v>6819</v>
      </c>
      <c r="H206" s="103">
        <f>SUM(H204:H205)</f>
        <v>7500.9</v>
      </c>
      <c r="I206" s="88"/>
      <c r="J206" s="92"/>
    </row>
    <row r="207" ht="14" customHeight="1">
      <c r="A207" s="95"/>
      <c r="B207" s="104"/>
      <c r="C207" s="104"/>
      <c r="D207" s="104"/>
      <c r="E207" s="104"/>
      <c r="F207" s="104"/>
      <c r="G207" s="105"/>
      <c r="H207" s="106"/>
      <c r="I207" s="104"/>
      <c r="J207" s="107"/>
    </row>
    <row r="208" ht="14" customHeight="1">
      <c r="A208" s="95"/>
      <c r="B208" s="108"/>
      <c r="C208" s="108"/>
      <c r="D208" s="108"/>
      <c r="E208" s="108"/>
      <c r="F208" s="108"/>
      <c r="G208" s="109"/>
      <c r="H208" s="110"/>
      <c r="I208" s="108"/>
      <c r="J208" s="99"/>
    </row>
    <row r="209" ht="15" customHeight="1">
      <c r="A209" s="95"/>
      <c r="B209" s="111"/>
      <c r="C209" s="111"/>
      <c r="D209" s="111"/>
      <c r="E209" s="111"/>
      <c r="F209" s="111"/>
      <c r="G209" s="112"/>
      <c r="H209" s="113"/>
      <c r="I209" s="114"/>
      <c r="J209" s="107"/>
    </row>
    <row r="210" ht="14" customHeight="1">
      <c r="A210" s="95"/>
      <c r="B210" s="115"/>
      <c r="C210" s="115"/>
      <c r="D210" s="115"/>
      <c r="E210" s="115"/>
      <c r="F210" s="115"/>
      <c r="G210" s="116"/>
      <c r="H210" s="117"/>
      <c r="I210" s="115"/>
      <c r="J210" s="107"/>
    </row>
    <row r="211" ht="18" customHeight="1">
      <c r="A211" s="47"/>
      <c r="B211" t="s" s="118">
        <v>195</v>
      </c>
      <c r="C211" s="119"/>
      <c r="D211" s="119"/>
      <c r="E211" s="119"/>
      <c r="F211" s="120"/>
      <c r="G211" s="121"/>
      <c r="H211" s="122"/>
      <c r="I211" s="123"/>
      <c r="J211" s="92"/>
    </row>
    <row r="212" ht="14" customHeight="1">
      <c r="A212" s="95"/>
      <c r="B212" s="124"/>
      <c r="C212" s="124"/>
      <c r="D212" s="104"/>
      <c r="E212" s="104"/>
      <c r="F212" s="124"/>
      <c r="G212" s="125"/>
      <c r="H212" s="126"/>
      <c r="I212" s="124"/>
      <c r="J212" s="107"/>
    </row>
    <row r="213" ht="15" customHeight="1">
      <c r="A213" s="127"/>
      <c r="B213" t="s" s="128">
        <v>196</v>
      </c>
      <c r="C213" t="s" s="129">
        <v>197</v>
      </c>
      <c r="D213" s="130"/>
      <c r="E213" s="131"/>
      <c r="F213" t="s" s="129">
        <v>16</v>
      </c>
      <c r="G213" t="s" s="129">
        <v>18</v>
      </c>
      <c r="H213" t="s" s="132">
        <v>17</v>
      </c>
      <c r="I213" s="133"/>
      <c r="J213" s="134"/>
    </row>
    <row r="214" ht="14" customHeight="1">
      <c r="A214" s="135"/>
      <c r="B214" t="s" s="75">
        <v>19</v>
      </c>
      <c r="C214" s="136"/>
      <c r="D214" s="130"/>
      <c r="E214" s="131"/>
      <c r="F214" s="78">
        <f>G28</f>
        <v>8238</v>
      </c>
      <c r="G214" s="78">
        <f>H214-F214</f>
        <v>823.8</v>
      </c>
      <c r="H214" s="137">
        <f>H28</f>
        <v>9061.799999999999</v>
      </c>
      <c r="I214" s="133"/>
      <c r="J214" s="134"/>
    </row>
    <row r="215" ht="14" customHeight="1">
      <c r="A215" s="135"/>
      <c r="B215" t="s" s="75">
        <v>34</v>
      </c>
      <c r="C215" s="136"/>
      <c r="D215" s="130"/>
      <c r="E215" s="131"/>
      <c r="F215" s="78">
        <f>G34</f>
        <v>21700</v>
      </c>
      <c r="G215" s="78">
        <f>H215-F215</f>
        <v>2170</v>
      </c>
      <c r="H215" s="137">
        <f>H34</f>
        <v>23870</v>
      </c>
      <c r="I215" s="133"/>
      <c r="J215" s="134"/>
    </row>
    <row r="216" ht="14" customHeight="1">
      <c r="A216" s="135"/>
      <c r="B216" t="s" s="75">
        <v>39</v>
      </c>
      <c r="C216" s="136"/>
      <c r="D216" s="130"/>
      <c r="E216" s="131"/>
      <c r="F216" s="78">
        <f>G42</f>
        <v>274</v>
      </c>
      <c r="G216" s="78">
        <f>H216-F216</f>
        <v>27.4</v>
      </c>
      <c r="H216" s="137">
        <f>H42</f>
        <v>301.4</v>
      </c>
      <c r="I216" s="133"/>
      <c r="J216" s="134"/>
    </row>
    <row r="217" ht="14" customHeight="1">
      <c r="A217" s="135"/>
      <c r="B217" t="s" s="75">
        <v>47</v>
      </c>
      <c r="C217" s="136"/>
      <c r="D217" s="130"/>
      <c r="E217" s="131"/>
      <c r="F217" s="78">
        <f>G50</f>
        <v>2288</v>
      </c>
      <c r="G217" s="78">
        <f>H217-F217</f>
        <v>228.8</v>
      </c>
      <c r="H217" s="137">
        <f>H50</f>
        <v>2516.8</v>
      </c>
      <c r="I217" s="133"/>
      <c r="J217" s="134"/>
    </row>
    <row r="218" ht="14" customHeight="1">
      <c r="A218" s="135"/>
      <c r="B218" t="s" s="75">
        <v>54</v>
      </c>
      <c r="C218" s="136"/>
      <c r="D218" s="130"/>
      <c r="E218" s="131"/>
      <c r="F218" s="78">
        <f>G56</f>
        <v>468.8</v>
      </c>
      <c r="G218" s="78">
        <f>H218-F218</f>
        <v>46.88</v>
      </c>
      <c r="H218" s="137">
        <f>H56</f>
        <v>515.6799999999999</v>
      </c>
      <c r="I218" s="133"/>
      <c r="J218" s="134"/>
    </row>
    <row r="219" ht="14" customHeight="1">
      <c r="A219" s="135"/>
      <c r="B219" t="s" s="75">
        <v>59</v>
      </c>
      <c r="C219" s="136"/>
      <c r="D219" s="130"/>
      <c r="E219" s="131"/>
      <c r="F219" s="78">
        <f>G62</f>
        <v>1501</v>
      </c>
      <c r="G219" s="78">
        <f>H219-F219</f>
        <v>150.1</v>
      </c>
      <c r="H219" s="137">
        <f>H62</f>
        <v>1651.1</v>
      </c>
      <c r="I219" s="133"/>
      <c r="J219" s="134"/>
    </row>
    <row r="220" ht="14" customHeight="1">
      <c r="A220" s="135"/>
      <c r="B220" t="s" s="75">
        <v>198</v>
      </c>
      <c r="C220" s="136"/>
      <c r="D220" s="130"/>
      <c r="E220" s="131"/>
      <c r="F220" s="78">
        <f>G71</f>
        <v>218.4</v>
      </c>
      <c r="G220" s="78">
        <f>H220-F220</f>
        <v>21.84</v>
      </c>
      <c r="H220" s="137">
        <f>H71</f>
        <v>240.24</v>
      </c>
      <c r="I220" s="133"/>
      <c r="J220" s="134"/>
    </row>
    <row r="221" ht="14" customHeight="1">
      <c r="A221" s="135"/>
      <c r="B221" t="s" s="75">
        <v>72</v>
      </c>
      <c r="C221" s="136"/>
      <c r="D221" s="130"/>
      <c r="E221" s="131"/>
      <c r="F221" s="78">
        <f>G98</f>
        <v>8846.200000000001</v>
      </c>
      <c r="G221" s="78">
        <f>H221-F221</f>
        <v>884.62</v>
      </c>
      <c r="H221" s="137">
        <f>H98</f>
        <v>9730.82</v>
      </c>
      <c r="I221" s="133"/>
      <c r="J221" s="134"/>
    </row>
    <row r="222" ht="14" customHeight="1">
      <c r="A222" s="135"/>
      <c r="B222" t="s" s="75">
        <v>98</v>
      </c>
      <c r="C222" s="136"/>
      <c r="D222" s="130"/>
      <c r="E222" s="131"/>
      <c r="F222" s="78">
        <f>G118</f>
        <v>49931</v>
      </c>
      <c r="G222" s="78">
        <f>H222-F222</f>
        <v>4993.1</v>
      </c>
      <c r="H222" s="137">
        <f>H118</f>
        <v>54924.1</v>
      </c>
      <c r="I222" s="133"/>
      <c r="J222" s="134"/>
    </row>
    <row r="223" ht="14" customHeight="1">
      <c r="A223" s="135"/>
      <c r="B223" t="s" s="75">
        <v>117</v>
      </c>
      <c r="C223" s="136"/>
      <c r="D223" s="130"/>
      <c r="E223" s="131"/>
      <c r="F223" s="78">
        <f>G132</f>
        <v>2764.4</v>
      </c>
      <c r="G223" s="78">
        <f>H223-F223</f>
        <v>276.44</v>
      </c>
      <c r="H223" s="137">
        <f>H132</f>
        <v>3040.84</v>
      </c>
      <c r="I223" s="133"/>
      <c r="J223" s="134"/>
    </row>
    <row r="224" ht="14" customHeight="1">
      <c r="A224" s="135"/>
      <c r="B224" t="s" s="75">
        <v>130</v>
      </c>
      <c r="C224" s="136"/>
      <c r="D224" s="130"/>
      <c r="E224" s="131"/>
      <c r="F224" s="78">
        <f>G151</f>
        <v>8413.5</v>
      </c>
      <c r="G224" s="78">
        <f>H224-F224</f>
        <v>841.35</v>
      </c>
      <c r="H224" s="137">
        <f>H151</f>
        <v>9254.85</v>
      </c>
      <c r="I224" s="133"/>
      <c r="J224" s="134"/>
    </row>
    <row r="225" ht="14" customHeight="1">
      <c r="A225" s="135"/>
      <c r="B225" t="s" s="75">
        <v>148</v>
      </c>
      <c r="C225" s="136"/>
      <c r="D225" s="130"/>
      <c r="E225" s="131"/>
      <c r="F225" s="78">
        <f>G176</f>
        <v>468.9</v>
      </c>
      <c r="G225" s="78">
        <f>H225-F225</f>
        <v>46.89</v>
      </c>
      <c r="H225" s="137">
        <f>H176</f>
        <v>515.79</v>
      </c>
      <c r="I225" s="133"/>
      <c r="J225" s="134"/>
    </row>
    <row r="226" ht="14" customHeight="1">
      <c r="A226" s="135"/>
      <c r="B226" t="s" s="75">
        <v>169</v>
      </c>
      <c r="C226" s="136"/>
      <c r="D226" s="130"/>
      <c r="E226" s="131"/>
      <c r="F226" s="78">
        <f>G184</f>
        <v>804.2</v>
      </c>
      <c r="G226" s="78">
        <f>H226-F226</f>
        <v>80.42</v>
      </c>
      <c r="H226" s="137">
        <f>H184</f>
        <v>884.62</v>
      </c>
      <c r="I226" s="133"/>
      <c r="J226" s="134"/>
    </row>
    <row r="227" ht="14" customHeight="1">
      <c r="A227" s="135"/>
      <c r="B227" t="s" s="75">
        <v>176</v>
      </c>
      <c r="C227" s="136"/>
      <c r="D227" s="130"/>
      <c r="E227" s="131"/>
      <c r="F227" s="78">
        <f>G193</f>
        <v>5046</v>
      </c>
      <c r="G227" s="78">
        <f>H227-F227</f>
        <v>504.6</v>
      </c>
      <c r="H227" s="137">
        <f>H193</f>
        <v>5550.6</v>
      </c>
      <c r="I227" s="133"/>
      <c r="J227" s="134"/>
    </row>
    <row r="228" ht="14" customHeight="1">
      <c r="A228" s="135"/>
      <c r="B228" t="s" s="75">
        <v>184</v>
      </c>
      <c r="C228" s="136"/>
      <c r="D228" s="130"/>
      <c r="E228" s="131"/>
      <c r="F228" s="78">
        <f>G201</f>
        <v>11290</v>
      </c>
      <c r="G228" s="78">
        <f>H228-F228</f>
        <v>2212.5</v>
      </c>
      <c r="H228" s="137">
        <f>H201</f>
        <v>13502.5</v>
      </c>
      <c r="I228" s="133"/>
      <c r="J228" s="134"/>
    </row>
    <row r="229" ht="14" customHeight="1">
      <c r="A229" s="135"/>
      <c r="B229" t="s" s="75">
        <v>191</v>
      </c>
      <c r="C229" s="136"/>
      <c r="D229" s="130"/>
      <c r="E229" s="131"/>
      <c r="F229" s="78">
        <f>G206</f>
        <v>6819</v>
      </c>
      <c r="G229" s="78">
        <f>H229-F229</f>
        <v>681.9</v>
      </c>
      <c r="H229" s="137">
        <f>H206</f>
        <v>7500.9</v>
      </c>
      <c r="I229" s="133"/>
      <c r="J229" s="134"/>
    </row>
    <row r="230" ht="14" customHeight="1">
      <c r="A230" s="2"/>
      <c r="B230" s="138"/>
      <c r="C230" s="138"/>
      <c r="D230" s="17"/>
      <c r="E230" s="17"/>
      <c r="F230" s="139"/>
      <c r="G230" s="139"/>
      <c r="H230" s="140"/>
      <c r="I230" s="141"/>
      <c r="J230" s="142"/>
    </row>
    <row r="231" ht="14" customHeight="1">
      <c r="A231" s="2"/>
      <c r="B231" s="143"/>
      <c r="C231" s="143"/>
      <c r="D231" s="17"/>
      <c r="E231" s="17"/>
      <c r="F231" s="117"/>
      <c r="G231" s="117"/>
      <c r="H231" s="115"/>
      <c r="I231" s="116"/>
      <c r="J231" s="142"/>
    </row>
    <row r="232" ht="14" customHeight="1">
      <c r="A232" s="144"/>
      <c r="B232" t="s" s="75">
        <v>199</v>
      </c>
      <c r="C232" s="76">
        <v>100000</v>
      </c>
      <c r="D232" s="130"/>
      <c r="E232" s="20"/>
      <c r="F232" t="s" s="145">
        <v>200</v>
      </c>
      <c r="G232" s="146"/>
      <c r="H232" s="146"/>
      <c r="I232" s="147"/>
      <c r="J232" s="148"/>
    </row>
    <row r="233" ht="15" customHeight="1">
      <c r="A233" s="144"/>
      <c r="B233" t="s" s="75">
        <v>201</v>
      </c>
      <c r="C233" s="78">
        <f>H234-C232</f>
        <v>43062.04</v>
      </c>
      <c r="D233" s="130"/>
      <c r="E233" s="20"/>
      <c r="F233" t="s" s="149">
        <v>16</v>
      </c>
      <c r="G233" t="s" s="150">
        <v>18</v>
      </c>
      <c r="H233" t="s" s="151">
        <v>17</v>
      </c>
      <c r="I233" s="152"/>
      <c r="J233" s="148"/>
    </row>
    <row r="234" ht="14" customHeight="1">
      <c r="A234" s="144"/>
      <c r="B234" t="s" s="75">
        <v>202</v>
      </c>
      <c r="C234" s="136"/>
      <c r="D234" s="130"/>
      <c r="E234" s="20"/>
      <c r="F234" s="153">
        <f>SUM(F214:F229)</f>
        <v>129071.4</v>
      </c>
      <c r="G234" s="154">
        <f>H234-F234</f>
        <v>13990.64</v>
      </c>
      <c r="H234" s="155">
        <f>SUM(H214:I229)</f>
        <v>143062.04</v>
      </c>
      <c r="I234" s="156"/>
      <c r="J234" s="148"/>
    </row>
    <row r="235" ht="14" customHeight="1">
      <c r="A235" s="95"/>
      <c r="B235" s="157"/>
      <c r="C235" s="157"/>
      <c r="D235" s="158"/>
      <c r="E235" s="158"/>
      <c r="F235" s="159"/>
      <c r="G235" s="160"/>
      <c r="H235" s="161"/>
      <c r="I235" s="162"/>
      <c r="J235" s="163"/>
    </row>
  </sheetData>
  <mergeCells count="86">
    <mergeCell ref="B5:I5"/>
    <mergeCell ref="B98:F98"/>
    <mergeCell ref="B62:F62"/>
    <mergeCell ref="B53:B55"/>
    <mergeCell ref="B59:B61"/>
    <mergeCell ref="B118:F118"/>
    <mergeCell ref="B176:F176"/>
    <mergeCell ref="B65:B70"/>
    <mergeCell ref="B151:F151"/>
    <mergeCell ref="B201:F201"/>
    <mergeCell ref="B196:B200"/>
    <mergeCell ref="B132:F132"/>
    <mergeCell ref="B193:F193"/>
    <mergeCell ref="B184:F184"/>
    <mergeCell ref="B56:F56"/>
    <mergeCell ref="B71:F71"/>
    <mergeCell ref="B206:F206"/>
    <mergeCell ref="B15:I15"/>
    <mergeCell ref="B9:I9"/>
    <mergeCell ref="B179:B183"/>
    <mergeCell ref="B4:I4"/>
    <mergeCell ref="A101:A106"/>
    <mergeCell ref="A53:A55"/>
    <mergeCell ref="A59:A61"/>
    <mergeCell ref="A187:A191"/>
    <mergeCell ref="A121:A128"/>
    <mergeCell ref="A65:A70"/>
    <mergeCell ref="A154:A160"/>
    <mergeCell ref="A196:A200"/>
    <mergeCell ref="A204:A205"/>
    <mergeCell ref="A135:A140"/>
    <mergeCell ref="A74:A79"/>
    <mergeCell ref="A179:A183"/>
    <mergeCell ref="B11:C11"/>
    <mergeCell ref="B12:C12"/>
    <mergeCell ref="B13:C13"/>
    <mergeCell ref="D11:I11"/>
    <mergeCell ref="D12:I12"/>
    <mergeCell ref="D13:I13"/>
    <mergeCell ref="B1:I1"/>
    <mergeCell ref="B7:I8"/>
    <mergeCell ref="B10:I10"/>
    <mergeCell ref="B14:I14"/>
    <mergeCell ref="B204:B205"/>
    <mergeCell ref="B211:I211"/>
    <mergeCell ref="F232:I232"/>
    <mergeCell ref="H213:I213"/>
    <mergeCell ref="H218:I218"/>
    <mergeCell ref="H219:I219"/>
    <mergeCell ref="H220:I220"/>
    <mergeCell ref="H221:I221"/>
    <mergeCell ref="H222:I222"/>
    <mergeCell ref="H223:I223"/>
    <mergeCell ref="H224:I224"/>
    <mergeCell ref="H225:I225"/>
    <mergeCell ref="H226:I226"/>
    <mergeCell ref="H227:I227"/>
    <mergeCell ref="H228:I228"/>
    <mergeCell ref="H229:I229"/>
    <mergeCell ref="H233:I233"/>
    <mergeCell ref="H234:I234"/>
    <mergeCell ref="B2:I2"/>
    <mergeCell ref="B74:B97"/>
    <mergeCell ref="B101:B117"/>
    <mergeCell ref="B121:B131"/>
    <mergeCell ref="B154:B175"/>
    <mergeCell ref="B135:B150"/>
    <mergeCell ref="B187:B192"/>
    <mergeCell ref="B3:I3"/>
    <mergeCell ref="B43:I43"/>
    <mergeCell ref="B50:F50"/>
    <mergeCell ref="B45:B49"/>
    <mergeCell ref="B35:I35"/>
    <mergeCell ref="B42:F42"/>
    <mergeCell ref="B37:B41"/>
    <mergeCell ref="B51:I51"/>
    <mergeCell ref="B29:I29"/>
    <mergeCell ref="B34:F34"/>
    <mergeCell ref="B31:B33"/>
    <mergeCell ref="B16:I16"/>
    <mergeCell ref="B28:F28"/>
    <mergeCell ref="B18:B27"/>
    <mergeCell ref="H214:I214"/>
    <mergeCell ref="H215:I215"/>
    <mergeCell ref="H216:I216"/>
    <mergeCell ref="H217:I217"/>
  </mergeCells>
  <hyperlinks>
    <hyperlink ref="B5" r:id="rId1" location="" tooltip="" display="email@email.com"/>
  </hyperlinks>
  <pageMargins left="0.25" right="0" top="0" bottom="0" header="0" footer="0"/>
  <pageSetup firstPageNumber="1" fitToHeight="1" fitToWidth="1" scale="54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J143"/>
  <sheetViews>
    <sheetView workbookViewId="0" showGridLines="0" defaultGridColor="1"/>
  </sheetViews>
  <sheetFormatPr defaultColWidth="11.3333" defaultRowHeight="14" customHeight="1" outlineLevelRow="0" outlineLevelCol="0"/>
  <cols>
    <col min="1" max="1" width="3.53125" style="164" customWidth="1"/>
    <col min="2" max="2" width="26.4453" style="164" customWidth="1"/>
    <col min="3" max="3" width="75.9844" style="164" customWidth="1"/>
    <col min="4" max="4" width="11.3516" style="164" customWidth="1"/>
    <col min="5" max="5" width="6.85156" style="164" customWidth="1"/>
    <col min="6" max="6" width="11.3516" style="164" customWidth="1"/>
    <col min="7" max="7" width="11.6719" style="164" customWidth="1"/>
    <col min="8" max="9" width="11.3516" style="164" customWidth="1"/>
    <col min="10" max="10" width="3.85156" style="164" customWidth="1"/>
    <col min="11" max="16384" width="11.3516" style="164" customWidth="1"/>
  </cols>
  <sheetData>
    <row r="1" ht="14" customHeight="1">
      <c r="A1" s="2"/>
      <c r="B1" s="3"/>
      <c r="C1" s="4"/>
      <c r="D1" s="4"/>
      <c r="E1" s="4"/>
      <c r="F1" s="5"/>
      <c r="G1" s="6"/>
      <c r="H1" s="4"/>
      <c r="I1" s="7"/>
      <c r="J1" s="8"/>
    </row>
    <row r="2" ht="16" customHeight="1">
      <c r="A2" s="165"/>
      <c r="B2" s="10"/>
      <c r="C2" s="11"/>
      <c r="D2" s="11"/>
      <c r="E2" s="11"/>
      <c r="F2" s="12"/>
      <c r="G2" s="13"/>
      <c r="H2" s="11"/>
      <c r="I2" s="11"/>
      <c r="J2" s="148"/>
    </row>
    <row r="3" ht="9.75" customHeight="1">
      <c r="A3" s="165"/>
      <c r="B3" t="s" s="21">
        <v>0</v>
      </c>
      <c r="C3" s="17"/>
      <c r="D3" s="17"/>
      <c r="E3" s="17"/>
      <c r="F3" s="18"/>
      <c r="G3" s="19"/>
      <c r="H3" s="17"/>
      <c r="I3" s="20"/>
      <c r="J3" s="166"/>
    </row>
    <row r="4" ht="14" customHeight="1">
      <c r="A4" s="165"/>
      <c r="B4" t="s" s="21">
        <v>1</v>
      </c>
      <c r="C4" s="22"/>
      <c r="D4" s="22"/>
      <c r="E4" s="22"/>
      <c r="F4" s="23"/>
      <c r="G4" s="24"/>
      <c r="H4" s="22"/>
      <c r="I4" s="25"/>
      <c r="J4" s="167"/>
    </row>
    <row r="5" ht="13" customHeight="1">
      <c r="A5" s="165"/>
      <c r="B5" t="s" s="26">
        <v>2</v>
      </c>
      <c r="C5" s="22"/>
      <c r="D5" s="22"/>
      <c r="E5" s="22"/>
      <c r="F5" s="23"/>
      <c r="G5" s="24"/>
      <c r="H5" s="22"/>
      <c r="I5" s="25"/>
      <c r="J5" s="167"/>
    </row>
    <row r="6" ht="15" customHeight="1">
      <c r="A6" s="165"/>
      <c r="B6" s="28"/>
      <c r="C6" s="29"/>
      <c r="D6" s="29"/>
      <c r="E6" s="29"/>
      <c r="F6" s="30"/>
      <c r="G6" s="31"/>
      <c r="H6" s="32"/>
      <c r="I6" s="33"/>
      <c r="J6" s="168"/>
    </row>
    <row r="7" ht="15" customHeight="1">
      <c r="A7" s="34"/>
      <c r="B7" s="35"/>
      <c r="C7" s="36"/>
      <c r="D7" s="36"/>
      <c r="E7" s="36"/>
      <c r="F7" s="37"/>
      <c r="G7" s="38"/>
      <c r="H7" s="36"/>
      <c r="I7" s="36"/>
      <c r="J7" s="39"/>
    </row>
    <row r="8" ht="17" customHeight="1">
      <c r="A8" s="34"/>
      <c r="B8" s="40"/>
      <c r="C8" s="41"/>
      <c r="D8" s="41"/>
      <c r="E8" s="41"/>
      <c r="F8" s="42"/>
      <c r="G8" s="43"/>
      <c r="H8" s="44"/>
      <c r="I8" s="45"/>
      <c r="J8" s="46"/>
    </row>
    <row r="9" ht="18" customHeight="1">
      <c r="A9" s="47"/>
      <c r="B9" t="s" s="48">
        <v>3</v>
      </c>
      <c r="C9" s="49"/>
      <c r="D9" s="49"/>
      <c r="E9" s="49"/>
      <c r="F9" s="49"/>
      <c r="G9" s="49"/>
      <c r="H9" s="49"/>
      <c r="I9" s="50"/>
      <c r="J9" s="14"/>
    </row>
    <row r="10" ht="15" customHeight="1">
      <c r="A10" s="51"/>
      <c r="B10" s="52"/>
      <c r="C10" s="36"/>
      <c r="D10" s="36"/>
      <c r="E10" s="36"/>
      <c r="F10" s="37"/>
      <c r="G10" s="38"/>
      <c r="H10" s="36"/>
      <c r="I10" s="36"/>
      <c r="J10" s="46"/>
    </row>
    <row r="11" ht="18" customHeight="1">
      <c r="A11" s="53"/>
      <c r="B11" t="s" s="170">
        <v>203</v>
      </c>
      <c r="C11" s="17"/>
      <c r="D11" s="17"/>
      <c r="E11" s="17"/>
      <c r="F11" s="18"/>
      <c r="G11" s="19"/>
      <c r="H11" s="17"/>
      <c r="I11" s="17"/>
      <c r="J11" s="46"/>
    </row>
    <row r="12" ht="18" customHeight="1">
      <c r="A12" s="53"/>
      <c r="B12" s="18"/>
      <c r="C12" s="17"/>
      <c r="D12" s="17"/>
      <c r="E12" s="17"/>
      <c r="F12" s="18"/>
      <c r="G12" s="19"/>
      <c r="H12" s="17"/>
      <c r="I12" s="17"/>
      <c r="J12" s="46"/>
    </row>
    <row r="13" ht="18" customHeight="1">
      <c r="A13" s="53"/>
      <c r="B13" s="18"/>
      <c r="C13" s="17"/>
      <c r="D13" s="17"/>
      <c r="E13" s="17"/>
      <c r="F13" s="18"/>
      <c r="G13" s="19"/>
      <c r="H13" s="17"/>
      <c r="I13" s="17"/>
      <c r="J13" s="46"/>
    </row>
    <row r="14" ht="18" customHeight="1">
      <c r="A14" s="53"/>
      <c r="B14" s="18"/>
      <c r="C14" s="17"/>
      <c r="D14" s="17"/>
      <c r="E14" s="17"/>
      <c r="F14" s="18"/>
      <c r="G14" s="19"/>
      <c r="H14" s="17"/>
      <c r="I14" s="17"/>
      <c r="J14" s="46"/>
    </row>
    <row r="15" ht="15" customHeight="1">
      <c r="A15" s="55"/>
      <c r="B15" s="56"/>
      <c r="C15" s="57"/>
      <c r="D15" s="57"/>
      <c r="E15" s="57"/>
      <c r="F15" s="58"/>
      <c r="G15" s="59"/>
      <c r="H15" s="57"/>
      <c r="I15" s="57"/>
      <c r="J15" s="60"/>
    </row>
    <row r="16" ht="18" customHeight="1">
      <c r="A16" s="47"/>
      <c r="B16" t="s" s="48">
        <v>10</v>
      </c>
      <c r="C16" s="61"/>
      <c r="D16" s="61"/>
      <c r="E16" s="61"/>
      <c r="F16" s="61"/>
      <c r="G16" s="61"/>
      <c r="H16" s="61"/>
      <c r="I16" s="62"/>
      <c r="J16" s="63"/>
    </row>
    <row r="17" ht="15" customHeight="1">
      <c r="A17" s="51"/>
      <c r="B17" s="64"/>
      <c r="C17" s="65"/>
      <c r="D17" s="65"/>
      <c r="E17" s="65"/>
      <c r="F17" s="66"/>
      <c r="G17" s="67"/>
      <c r="H17" s="65"/>
      <c r="I17" s="68"/>
      <c r="J17" s="60"/>
    </row>
    <row r="18" ht="15" customHeight="1">
      <c r="A18" s="47"/>
      <c r="B18" t="s" s="69">
        <v>11</v>
      </c>
      <c r="C18" t="s" s="70">
        <v>204</v>
      </c>
      <c r="D18" s="171"/>
      <c r="E18" s="171"/>
      <c r="F18" s="172"/>
      <c r="G18" s="173"/>
      <c r="H18" s="171"/>
      <c r="I18" s="174"/>
      <c r="J18" s="73"/>
    </row>
    <row r="19" ht="15" customHeight="1">
      <c r="A19" s="47"/>
      <c r="B19" t="s" s="89">
        <v>19</v>
      </c>
      <c r="C19" t="s" s="175">
        <v>205</v>
      </c>
      <c r="D19" s="133"/>
      <c r="E19" s="133"/>
      <c r="F19" s="176"/>
      <c r="G19" s="177"/>
      <c r="H19" s="133"/>
      <c r="I19" s="152"/>
      <c r="J19" s="73"/>
    </row>
    <row r="20" ht="15" customHeight="1">
      <c r="A20" s="47"/>
      <c r="B20" s="82"/>
      <c r="C20" s="133"/>
      <c r="D20" s="133"/>
      <c r="E20" s="133"/>
      <c r="F20" s="176"/>
      <c r="G20" s="177"/>
      <c r="H20" s="133"/>
      <c r="I20" s="152"/>
      <c r="J20" s="73"/>
    </row>
    <row r="21" ht="15" customHeight="1">
      <c r="A21" s="47"/>
      <c r="B21" s="83"/>
      <c r="C21" s="133"/>
      <c r="D21" s="133"/>
      <c r="E21" s="133"/>
      <c r="F21" s="176"/>
      <c r="G21" s="177"/>
      <c r="H21" s="133"/>
      <c r="I21" s="152"/>
      <c r="J21" s="73"/>
    </row>
    <row r="22" ht="15" customHeight="1">
      <c r="A22" s="47"/>
      <c r="B22" s="178"/>
      <c r="C22" s="179"/>
      <c r="D22" s="179"/>
      <c r="E22" s="179"/>
      <c r="F22" s="180"/>
      <c r="G22" s="181"/>
      <c r="H22" s="179"/>
      <c r="I22" s="156"/>
      <c r="J22" s="73"/>
    </row>
    <row r="23" ht="15" customHeight="1">
      <c r="A23" s="51"/>
      <c r="B23" s="64"/>
      <c r="C23" s="65"/>
      <c r="D23" s="65"/>
      <c r="E23" s="65"/>
      <c r="F23" s="66"/>
      <c r="G23" s="67"/>
      <c r="H23" s="65"/>
      <c r="I23" s="68"/>
      <c r="J23" s="60"/>
    </row>
    <row r="24" ht="15" customHeight="1">
      <c r="A24" s="47"/>
      <c r="B24" t="s" s="69">
        <v>11</v>
      </c>
      <c r="C24" t="s" s="70">
        <v>204</v>
      </c>
      <c r="D24" s="171"/>
      <c r="E24" s="171"/>
      <c r="F24" s="172"/>
      <c r="G24" s="173"/>
      <c r="H24" s="171"/>
      <c r="I24" s="174"/>
      <c r="J24" s="73"/>
    </row>
    <row r="25" ht="15" customHeight="1">
      <c r="A25" s="47"/>
      <c r="B25" t="s" s="89">
        <v>34</v>
      </c>
      <c r="C25" t="s" s="175">
        <v>206</v>
      </c>
      <c r="D25" s="133"/>
      <c r="E25" s="133"/>
      <c r="F25" s="176"/>
      <c r="G25" s="177"/>
      <c r="H25" s="133"/>
      <c r="I25" s="152"/>
      <c r="J25" s="73"/>
    </row>
    <row r="26" ht="15" customHeight="1">
      <c r="A26" s="47"/>
      <c r="B26" s="82"/>
      <c r="C26" s="133"/>
      <c r="D26" s="133"/>
      <c r="E26" s="133"/>
      <c r="F26" s="176"/>
      <c r="G26" s="177"/>
      <c r="H26" s="133"/>
      <c r="I26" s="152"/>
      <c r="J26" s="73"/>
    </row>
    <row r="27" ht="15" customHeight="1">
      <c r="A27" s="47"/>
      <c r="B27" s="83"/>
      <c r="C27" s="133"/>
      <c r="D27" s="133"/>
      <c r="E27" s="133"/>
      <c r="F27" s="176"/>
      <c r="G27" s="177"/>
      <c r="H27" s="133"/>
      <c r="I27" s="152"/>
      <c r="J27" s="73"/>
    </row>
    <row r="28" ht="15" customHeight="1">
      <c r="A28" s="47"/>
      <c r="B28" s="178"/>
      <c r="C28" s="179"/>
      <c r="D28" s="179"/>
      <c r="E28" s="179"/>
      <c r="F28" s="180"/>
      <c r="G28" s="181"/>
      <c r="H28" s="179"/>
      <c r="I28" s="156"/>
      <c r="J28" s="73"/>
    </row>
    <row r="29" ht="15" customHeight="1">
      <c r="A29" s="51"/>
      <c r="B29" s="64"/>
      <c r="C29" s="65"/>
      <c r="D29" s="65"/>
      <c r="E29" s="65"/>
      <c r="F29" s="66"/>
      <c r="G29" s="67"/>
      <c r="H29" s="65"/>
      <c r="I29" s="68"/>
      <c r="J29" s="60"/>
    </row>
    <row r="30" ht="15" customHeight="1">
      <c r="A30" s="47"/>
      <c r="B30" t="s" s="69">
        <v>11</v>
      </c>
      <c r="C30" t="s" s="70">
        <v>204</v>
      </c>
      <c r="D30" s="171"/>
      <c r="E30" s="171"/>
      <c r="F30" s="172"/>
      <c r="G30" s="173"/>
      <c r="H30" s="171"/>
      <c r="I30" s="174"/>
      <c r="J30" s="73"/>
    </row>
    <row r="31" ht="15" customHeight="1">
      <c r="A31" s="47"/>
      <c r="B31" t="s" s="89">
        <v>39</v>
      </c>
      <c r="C31" t="s" s="175">
        <v>207</v>
      </c>
      <c r="D31" s="133"/>
      <c r="E31" s="133"/>
      <c r="F31" s="176"/>
      <c r="G31" s="177"/>
      <c r="H31" s="133"/>
      <c r="I31" s="152"/>
      <c r="J31" s="73"/>
    </row>
    <row r="32" ht="15" customHeight="1">
      <c r="A32" s="47"/>
      <c r="B32" s="82"/>
      <c r="C32" s="133"/>
      <c r="D32" s="133"/>
      <c r="E32" s="133"/>
      <c r="F32" s="176"/>
      <c r="G32" s="177"/>
      <c r="H32" s="133"/>
      <c r="I32" s="152"/>
      <c r="J32" s="73"/>
    </row>
    <row r="33" ht="15" customHeight="1">
      <c r="A33" s="47"/>
      <c r="B33" s="83"/>
      <c r="C33" s="133"/>
      <c r="D33" s="133"/>
      <c r="E33" s="133"/>
      <c r="F33" s="176"/>
      <c r="G33" s="177"/>
      <c r="H33" s="133"/>
      <c r="I33" s="152"/>
      <c r="J33" s="73"/>
    </row>
    <row r="34" ht="15" customHeight="1">
      <c r="A34" s="47"/>
      <c r="B34" s="178"/>
      <c r="C34" s="179"/>
      <c r="D34" s="179"/>
      <c r="E34" s="179"/>
      <c r="F34" s="180"/>
      <c r="G34" s="181"/>
      <c r="H34" s="179"/>
      <c r="I34" s="156"/>
      <c r="J34" s="73"/>
    </row>
    <row r="35" ht="15" customHeight="1">
      <c r="A35" s="51"/>
      <c r="B35" s="64"/>
      <c r="C35" s="65"/>
      <c r="D35" s="65"/>
      <c r="E35" s="65"/>
      <c r="F35" s="66"/>
      <c r="G35" s="67"/>
      <c r="H35" s="65"/>
      <c r="I35" s="68"/>
      <c r="J35" s="60"/>
    </row>
    <row r="36" ht="15" customHeight="1">
      <c r="A36" s="47"/>
      <c r="B36" t="s" s="69">
        <v>11</v>
      </c>
      <c r="C36" t="s" s="70">
        <v>204</v>
      </c>
      <c r="D36" s="171"/>
      <c r="E36" s="171"/>
      <c r="F36" s="172"/>
      <c r="G36" s="173"/>
      <c r="H36" s="171"/>
      <c r="I36" s="174"/>
      <c r="J36" s="73"/>
    </row>
    <row r="37" ht="15" customHeight="1">
      <c r="A37" s="47"/>
      <c r="B37" t="s" s="89">
        <v>47</v>
      </c>
      <c r="C37" t="s" s="175">
        <v>207</v>
      </c>
      <c r="D37" s="133"/>
      <c r="E37" s="133"/>
      <c r="F37" s="176"/>
      <c r="G37" s="177"/>
      <c r="H37" s="133"/>
      <c r="I37" s="152"/>
      <c r="J37" s="73"/>
    </row>
    <row r="38" ht="15" customHeight="1">
      <c r="A38" s="47"/>
      <c r="B38" s="82"/>
      <c r="C38" s="133"/>
      <c r="D38" s="133"/>
      <c r="E38" s="133"/>
      <c r="F38" s="176"/>
      <c r="G38" s="177"/>
      <c r="H38" s="133"/>
      <c r="I38" s="152"/>
      <c r="J38" s="73"/>
    </row>
    <row r="39" ht="15" customHeight="1">
      <c r="A39" s="47"/>
      <c r="B39" s="83"/>
      <c r="C39" s="133"/>
      <c r="D39" s="133"/>
      <c r="E39" s="133"/>
      <c r="F39" s="176"/>
      <c r="G39" s="177"/>
      <c r="H39" s="133"/>
      <c r="I39" s="152"/>
      <c r="J39" s="73"/>
    </row>
    <row r="40" ht="15" customHeight="1">
      <c r="A40" s="47"/>
      <c r="B40" s="178"/>
      <c r="C40" s="179"/>
      <c r="D40" s="179"/>
      <c r="E40" s="179"/>
      <c r="F40" s="180"/>
      <c r="G40" s="181"/>
      <c r="H40" s="179"/>
      <c r="I40" s="156"/>
      <c r="J40" s="73"/>
    </row>
    <row r="41" ht="15" customHeight="1">
      <c r="A41" s="51"/>
      <c r="B41" s="64"/>
      <c r="C41" s="65"/>
      <c r="D41" s="65"/>
      <c r="E41" s="65"/>
      <c r="F41" s="66"/>
      <c r="G41" s="67"/>
      <c r="H41" s="65"/>
      <c r="I41" s="68"/>
      <c r="J41" s="60"/>
    </row>
    <row r="42" ht="14.5" customHeight="1">
      <c r="A42" s="91"/>
      <c r="B42" t="s" s="69">
        <v>11</v>
      </c>
      <c r="C42" t="s" s="70">
        <v>204</v>
      </c>
      <c r="D42" s="171"/>
      <c r="E42" s="171"/>
      <c r="F42" s="172"/>
      <c r="G42" s="173"/>
      <c r="H42" s="171"/>
      <c r="I42" s="174"/>
      <c r="J42" s="92"/>
    </row>
    <row r="43" ht="15" customHeight="1">
      <c r="A43" s="91"/>
      <c r="B43" t="s" s="89">
        <v>54</v>
      </c>
      <c r="C43" t="s" s="175">
        <v>208</v>
      </c>
      <c r="D43" s="133"/>
      <c r="E43" s="133"/>
      <c r="F43" s="176"/>
      <c r="G43" s="177"/>
      <c r="H43" s="133"/>
      <c r="I43" s="152"/>
      <c r="J43" s="92"/>
    </row>
    <row r="44" ht="15" customHeight="1">
      <c r="A44" s="93"/>
      <c r="B44" s="82"/>
      <c r="C44" s="133"/>
      <c r="D44" s="133"/>
      <c r="E44" s="133"/>
      <c r="F44" s="176"/>
      <c r="G44" s="177"/>
      <c r="H44" s="133"/>
      <c r="I44" s="152"/>
      <c r="J44" s="92"/>
    </row>
    <row r="45" ht="15" customHeight="1">
      <c r="A45" s="93"/>
      <c r="B45" s="83"/>
      <c r="C45" s="133"/>
      <c r="D45" s="133"/>
      <c r="E45" s="133"/>
      <c r="F45" s="176"/>
      <c r="G45" s="177"/>
      <c r="H45" s="133"/>
      <c r="I45" s="152"/>
      <c r="J45" s="92"/>
    </row>
    <row r="46" ht="15" customHeight="1">
      <c r="A46" s="94"/>
      <c r="B46" s="178"/>
      <c r="C46" s="179"/>
      <c r="D46" s="179"/>
      <c r="E46" s="179"/>
      <c r="F46" s="180"/>
      <c r="G46" s="181"/>
      <c r="H46" s="179"/>
      <c r="I46" s="156"/>
      <c r="J46" s="92"/>
    </row>
    <row r="47" ht="15" customHeight="1">
      <c r="A47" s="95"/>
      <c r="B47" s="96"/>
      <c r="C47" s="96"/>
      <c r="D47" s="96"/>
      <c r="E47" s="96"/>
      <c r="F47" s="96"/>
      <c r="G47" s="97"/>
      <c r="H47" s="97"/>
      <c r="I47" s="98"/>
      <c r="J47" s="99"/>
    </row>
    <row r="48" ht="14.5" customHeight="1">
      <c r="A48" s="91"/>
      <c r="B48" t="s" s="69">
        <v>11</v>
      </c>
      <c r="C48" t="s" s="70">
        <v>204</v>
      </c>
      <c r="D48" s="171"/>
      <c r="E48" s="171"/>
      <c r="F48" s="172"/>
      <c r="G48" s="173"/>
      <c r="H48" s="171"/>
      <c r="I48" s="174"/>
      <c r="J48" s="92"/>
    </row>
    <row r="49" ht="14.5" customHeight="1">
      <c r="A49" s="91"/>
      <c r="B49" t="s" s="102">
        <v>59</v>
      </c>
      <c r="C49" t="s" s="182">
        <v>209</v>
      </c>
      <c r="D49" s="133"/>
      <c r="E49" s="133"/>
      <c r="F49" s="176"/>
      <c r="G49" s="177"/>
      <c r="H49" s="133"/>
      <c r="I49" s="152"/>
      <c r="J49" s="92"/>
    </row>
    <row r="50" ht="14.5" customHeight="1">
      <c r="A50" s="93"/>
      <c r="B50" s="82"/>
      <c r="C50" s="133"/>
      <c r="D50" s="133"/>
      <c r="E50" s="133"/>
      <c r="F50" s="176"/>
      <c r="G50" s="177"/>
      <c r="H50" s="133"/>
      <c r="I50" s="152"/>
      <c r="J50" s="92"/>
    </row>
    <row r="51" ht="14.5" customHeight="1">
      <c r="A51" s="93"/>
      <c r="B51" s="83"/>
      <c r="C51" s="133"/>
      <c r="D51" s="133"/>
      <c r="E51" s="133"/>
      <c r="F51" s="176"/>
      <c r="G51" s="177"/>
      <c r="H51" s="133"/>
      <c r="I51" s="152"/>
      <c r="J51" s="92"/>
    </row>
    <row r="52" ht="14.5" customHeight="1">
      <c r="A52" s="94"/>
      <c r="B52" s="178"/>
      <c r="C52" s="179"/>
      <c r="D52" s="179"/>
      <c r="E52" s="179"/>
      <c r="F52" s="180"/>
      <c r="G52" s="181"/>
      <c r="H52" s="179"/>
      <c r="I52" s="156"/>
      <c r="J52" s="92"/>
    </row>
    <row r="53" ht="15" customHeight="1">
      <c r="A53" s="95"/>
      <c r="B53" s="96"/>
      <c r="C53" s="96"/>
      <c r="D53" s="96"/>
      <c r="E53" s="96"/>
      <c r="F53" s="96"/>
      <c r="G53" s="97"/>
      <c r="H53" s="97"/>
      <c r="I53" s="98"/>
      <c r="J53" s="99"/>
    </row>
    <row r="54" ht="14.5" customHeight="1">
      <c r="A54" s="91"/>
      <c r="B54" t="s" s="69">
        <v>11</v>
      </c>
      <c r="C54" t="s" s="70">
        <v>204</v>
      </c>
      <c r="D54" s="171"/>
      <c r="E54" s="171"/>
      <c r="F54" s="172"/>
      <c r="G54" s="173"/>
      <c r="H54" s="171"/>
      <c r="I54" s="174"/>
      <c r="J54" s="92"/>
    </row>
    <row r="55" ht="14.5" customHeight="1">
      <c r="A55" s="91"/>
      <c r="B55" t="s" s="102">
        <v>64</v>
      </c>
      <c r="C55" t="s" s="184">
        <v>210</v>
      </c>
      <c r="D55" s="133"/>
      <c r="E55" s="133"/>
      <c r="F55" s="176"/>
      <c r="G55" s="177"/>
      <c r="H55" s="133"/>
      <c r="I55" s="152"/>
      <c r="J55" s="92"/>
    </row>
    <row r="56" ht="14.5" customHeight="1">
      <c r="A56" s="93"/>
      <c r="B56" s="82"/>
      <c r="C56" s="133"/>
      <c r="D56" s="133"/>
      <c r="E56" s="133"/>
      <c r="F56" s="176"/>
      <c r="G56" s="177"/>
      <c r="H56" s="133"/>
      <c r="I56" s="152"/>
      <c r="J56" s="92"/>
    </row>
    <row r="57" ht="14.5" customHeight="1">
      <c r="A57" s="93"/>
      <c r="B57" s="82"/>
      <c r="C57" s="133"/>
      <c r="D57" s="133"/>
      <c r="E57" s="133"/>
      <c r="F57" s="176"/>
      <c r="G57" s="177"/>
      <c r="H57" s="133"/>
      <c r="I57" s="152"/>
      <c r="J57" s="92"/>
    </row>
    <row r="58" ht="14.5" customHeight="1">
      <c r="A58" s="93"/>
      <c r="B58" s="82"/>
      <c r="C58" s="133"/>
      <c r="D58" s="133"/>
      <c r="E58" s="133"/>
      <c r="F58" s="176"/>
      <c r="G58" s="177"/>
      <c r="H58" s="133"/>
      <c r="I58" s="152"/>
      <c r="J58" s="92"/>
    </row>
    <row r="59" ht="14.5" customHeight="1">
      <c r="A59" s="93"/>
      <c r="B59" s="83"/>
      <c r="C59" s="133"/>
      <c r="D59" s="133"/>
      <c r="E59" s="133"/>
      <c r="F59" s="176"/>
      <c r="G59" s="177"/>
      <c r="H59" s="133"/>
      <c r="I59" s="152"/>
      <c r="J59" s="92"/>
    </row>
    <row r="60" ht="14.5" customHeight="1">
      <c r="A60" s="94"/>
      <c r="B60" s="178"/>
      <c r="C60" s="179"/>
      <c r="D60" s="179"/>
      <c r="E60" s="179"/>
      <c r="F60" s="180"/>
      <c r="G60" s="181"/>
      <c r="H60" s="179"/>
      <c r="I60" s="156"/>
      <c r="J60" s="92"/>
    </row>
    <row r="61" ht="15" customHeight="1">
      <c r="A61" s="95"/>
      <c r="B61" s="96"/>
      <c r="C61" s="96"/>
      <c r="D61" s="96"/>
      <c r="E61" s="96"/>
      <c r="F61" s="96"/>
      <c r="G61" s="97"/>
      <c r="H61" s="97"/>
      <c r="I61" s="98"/>
      <c r="J61" s="99"/>
    </row>
    <row r="62" ht="14.5" customHeight="1">
      <c r="A62" s="91"/>
      <c r="B62" t="s" s="69">
        <v>11</v>
      </c>
      <c r="C62" t="s" s="70">
        <v>204</v>
      </c>
      <c r="D62" s="171"/>
      <c r="E62" s="171"/>
      <c r="F62" s="172"/>
      <c r="G62" s="173"/>
      <c r="H62" s="171"/>
      <c r="I62" s="174"/>
      <c r="J62" s="92"/>
    </row>
    <row r="63" ht="14.5" customHeight="1">
      <c r="A63" s="91"/>
      <c r="B63" t="s" s="102">
        <v>72</v>
      </c>
      <c r="C63" t="s" s="184">
        <v>211</v>
      </c>
      <c r="D63" s="133"/>
      <c r="E63" s="133"/>
      <c r="F63" s="176"/>
      <c r="G63" s="177"/>
      <c r="H63" s="133"/>
      <c r="I63" s="152"/>
      <c r="J63" s="92"/>
    </row>
    <row r="64" ht="14.5" customHeight="1">
      <c r="A64" s="93"/>
      <c r="B64" s="82"/>
      <c r="C64" s="133"/>
      <c r="D64" s="133"/>
      <c r="E64" s="133"/>
      <c r="F64" s="176"/>
      <c r="G64" s="177"/>
      <c r="H64" s="133"/>
      <c r="I64" s="152"/>
      <c r="J64" s="92"/>
    </row>
    <row r="65" ht="14.5" customHeight="1">
      <c r="A65" s="93"/>
      <c r="B65" s="82"/>
      <c r="C65" s="133"/>
      <c r="D65" s="133"/>
      <c r="E65" s="133"/>
      <c r="F65" s="176"/>
      <c r="G65" s="177"/>
      <c r="H65" s="133"/>
      <c r="I65" s="152"/>
      <c r="J65" s="92"/>
    </row>
    <row r="66" ht="14.5" customHeight="1">
      <c r="A66" s="93"/>
      <c r="B66" s="82"/>
      <c r="C66" s="133"/>
      <c r="D66" s="133"/>
      <c r="E66" s="133"/>
      <c r="F66" s="176"/>
      <c r="G66" s="177"/>
      <c r="H66" s="133"/>
      <c r="I66" s="152"/>
      <c r="J66" s="92"/>
    </row>
    <row r="67" ht="14.5" customHeight="1">
      <c r="A67" s="93"/>
      <c r="B67" s="82"/>
      <c r="C67" s="133"/>
      <c r="D67" s="133"/>
      <c r="E67" s="133"/>
      <c r="F67" s="176"/>
      <c r="G67" s="177"/>
      <c r="H67" s="133"/>
      <c r="I67" s="152"/>
      <c r="J67" s="92"/>
    </row>
    <row r="68" ht="14.5" customHeight="1">
      <c r="A68" s="93"/>
      <c r="B68" s="82"/>
      <c r="C68" s="133"/>
      <c r="D68" s="133"/>
      <c r="E68" s="133"/>
      <c r="F68" s="176"/>
      <c r="G68" s="177"/>
      <c r="H68" s="133"/>
      <c r="I68" s="152"/>
      <c r="J68" s="92"/>
    </row>
    <row r="69" ht="14.5" customHeight="1">
      <c r="A69" s="93"/>
      <c r="B69" s="82"/>
      <c r="C69" s="133"/>
      <c r="D69" s="133"/>
      <c r="E69" s="133"/>
      <c r="F69" s="176"/>
      <c r="G69" s="177"/>
      <c r="H69" s="133"/>
      <c r="I69" s="152"/>
      <c r="J69" s="92"/>
    </row>
    <row r="70" ht="14.5" customHeight="1">
      <c r="A70" s="93"/>
      <c r="B70" s="82"/>
      <c r="C70" s="133"/>
      <c r="D70" s="133"/>
      <c r="E70" s="133"/>
      <c r="F70" s="176"/>
      <c r="G70" s="177"/>
      <c r="H70" s="133"/>
      <c r="I70" s="152"/>
      <c r="J70" s="92"/>
    </row>
    <row r="71" ht="14.5" customHeight="1">
      <c r="A71" s="93"/>
      <c r="B71" s="83"/>
      <c r="C71" s="133"/>
      <c r="D71" s="133"/>
      <c r="E71" s="133"/>
      <c r="F71" s="176"/>
      <c r="G71" s="177"/>
      <c r="H71" s="133"/>
      <c r="I71" s="152"/>
      <c r="J71" s="92"/>
    </row>
    <row r="72" ht="14.5" customHeight="1">
      <c r="A72" s="94"/>
      <c r="B72" s="178"/>
      <c r="C72" s="179"/>
      <c r="D72" s="179"/>
      <c r="E72" s="179"/>
      <c r="F72" s="180"/>
      <c r="G72" s="181"/>
      <c r="H72" s="179"/>
      <c r="I72" s="156"/>
      <c r="J72" s="92"/>
    </row>
    <row r="73" ht="15" customHeight="1">
      <c r="A73" s="95"/>
      <c r="B73" s="96"/>
      <c r="C73" s="96"/>
      <c r="D73" s="96"/>
      <c r="E73" s="96"/>
      <c r="F73" s="96"/>
      <c r="G73" s="97"/>
      <c r="H73" s="97"/>
      <c r="I73" s="98"/>
      <c r="J73" s="99"/>
    </row>
    <row r="74" ht="14.5" customHeight="1">
      <c r="A74" s="91"/>
      <c r="B74" t="s" s="69">
        <v>11</v>
      </c>
      <c r="C74" t="s" s="70">
        <v>204</v>
      </c>
      <c r="D74" s="171"/>
      <c r="E74" s="171"/>
      <c r="F74" s="172"/>
      <c r="G74" s="173"/>
      <c r="H74" s="171"/>
      <c r="I74" s="174"/>
      <c r="J74" s="92"/>
    </row>
    <row r="75" ht="14.5" customHeight="1">
      <c r="A75" s="91"/>
      <c r="B75" t="s" s="102">
        <v>98</v>
      </c>
      <c r="C75" t="s" s="184">
        <v>212</v>
      </c>
      <c r="D75" s="133"/>
      <c r="E75" s="133"/>
      <c r="F75" s="176"/>
      <c r="G75" s="177"/>
      <c r="H75" s="133"/>
      <c r="I75" s="152"/>
      <c r="J75" s="92"/>
    </row>
    <row r="76" ht="14.5" customHeight="1">
      <c r="A76" s="93"/>
      <c r="B76" s="82"/>
      <c r="C76" s="133"/>
      <c r="D76" s="133"/>
      <c r="E76" s="133"/>
      <c r="F76" s="176"/>
      <c r="G76" s="177"/>
      <c r="H76" s="133"/>
      <c r="I76" s="152"/>
      <c r="J76" s="92"/>
    </row>
    <row r="77" ht="14.5" customHeight="1">
      <c r="A77" s="93"/>
      <c r="B77" s="82"/>
      <c r="C77" s="133"/>
      <c r="D77" s="133"/>
      <c r="E77" s="133"/>
      <c r="F77" s="176"/>
      <c r="G77" s="177"/>
      <c r="H77" s="133"/>
      <c r="I77" s="152"/>
      <c r="J77" s="92"/>
    </row>
    <row r="78" ht="14.5" customHeight="1">
      <c r="A78" s="93"/>
      <c r="B78" s="82"/>
      <c r="C78" s="133"/>
      <c r="D78" s="133"/>
      <c r="E78" s="133"/>
      <c r="F78" s="176"/>
      <c r="G78" s="177"/>
      <c r="H78" s="133"/>
      <c r="I78" s="152"/>
      <c r="J78" s="92"/>
    </row>
    <row r="79" ht="14.5" customHeight="1">
      <c r="A79" s="93"/>
      <c r="B79" s="82"/>
      <c r="C79" s="133"/>
      <c r="D79" s="133"/>
      <c r="E79" s="133"/>
      <c r="F79" s="176"/>
      <c r="G79" s="177"/>
      <c r="H79" s="133"/>
      <c r="I79" s="152"/>
      <c r="J79" s="92"/>
    </row>
    <row r="80" ht="14.5" customHeight="1">
      <c r="A80" s="93"/>
      <c r="B80" s="82"/>
      <c r="C80" s="133"/>
      <c r="D80" s="133"/>
      <c r="E80" s="133"/>
      <c r="F80" s="176"/>
      <c r="G80" s="177"/>
      <c r="H80" s="133"/>
      <c r="I80" s="152"/>
      <c r="J80" s="92"/>
    </row>
    <row r="81" ht="14.5" customHeight="1">
      <c r="A81" s="93"/>
      <c r="B81" s="82"/>
      <c r="C81" s="133"/>
      <c r="D81" s="133"/>
      <c r="E81" s="133"/>
      <c r="F81" s="176"/>
      <c r="G81" s="177"/>
      <c r="H81" s="133"/>
      <c r="I81" s="152"/>
      <c r="J81" s="92"/>
    </row>
    <row r="82" ht="14.5" customHeight="1">
      <c r="A82" s="93"/>
      <c r="B82" s="83"/>
      <c r="C82" s="133"/>
      <c r="D82" s="133"/>
      <c r="E82" s="133"/>
      <c r="F82" s="176"/>
      <c r="G82" s="177"/>
      <c r="H82" s="133"/>
      <c r="I82" s="152"/>
      <c r="J82" s="92"/>
    </row>
    <row r="83" ht="14.5" customHeight="1">
      <c r="A83" s="94"/>
      <c r="B83" s="178"/>
      <c r="C83" s="179"/>
      <c r="D83" s="179"/>
      <c r="E83" s="179"/>
      <c r="F83" s="180"/>
      <c r="G83" s="181"/>
      <c r="H83" s="179"/>
      <c r="I83" s="156"/>
      <c r="J83" s="92"/>
    </row>
    <row r="84" ht="15" customHeight="1">
      <c r="A84" s="95"/>
      <c r="B84" s="96"/>
      <c r="C84" s="96"/>
      <c r="D84" s="96"/>
      <c r="E84" s="96"/>
      <c r="F84" s="96"/>
      <c r="G84" s="97"/>
      <c r="H84" s="97"/>
      <c r="I84" s="98"/>
      <c r="J84" s="99"/>
    </row>
    <row r="85" ht="15" customHeight="1">
      <c r="A85" s="91"/>
      <c r="B85" t="s" s="69">
        <v>11</v>
      </c>
      <c r="C85" t="s" s="70">
        <v>204</v>
      </c>
      <c r="D85" s="171"/>
      <c r="E85" s="171"/>
      <c r="F85" s="172"/>
      <c r="G85" s="173"/>
      <c r="H85" s="171"/>
      <c r="I85" s="174"/>
      <c r="J85" s="92"/>
    </row>
    <row r="86" ht="15" customHeight="1">
      <c r="A86" s="91"/>
      <c r="B86" t="s" s="74">
        <v>117</v>
      </c>
      <c r="C86" t="s" s="184">
        <v>213</v>
      </c>
      <c r="D86" s="133"/>
      <c r="E86" s="133"/>
      <c r="F86" s="176"/>
      <c r="G86" s="177"/>
      <c r="H86" s="133"/>
      <c r="I86" s="152"/>
      <c r="J86" s="92"/>
    </row>
    <row r="87" ht="15" customHeight="1">
      <c r="A87" s="93"/>
      <c r="B87" s="90"/>
      <c r="C87" s="133"/>
      <c r="D87" s="133"/>
      <c r="E87" s="133"/>
      <c r="F87" s="176"/>
      <c r="G87" s="177"/>
      <c r="H87" s="133"/>
      <c r="I87" s="152"/>
      <c r="J87" s="92"/>
    </row>
    <row r="88" ht="15" customHeight="1">
      <c r="A88" s="93"/>
      <c r="B88" s="90"/>
      <c r="C88" s="133"/>
      <c r="D88" s="133"/>
      <c r="E88" s="133"/>
      <c r="F88" s="176"/>
      <c r="G88" s="177"/>
      <c r="H88" s="133"/>
      <c r="I88" s="152"/>
      <c r="J88" s="92"/>
    </row>
    <row r="89" ht="15" customHeight="1">
      <c r="A89" s="93"/>
      <c r="B89" s="90"/>
      <c r="C89" s="133"/>
      <c r="D89" s="133"/>
      <c r="E89" s="133"/>
      <c r="F89" s="176"/>
      <c r="G89" s="177"/>
      <c r="H89" s="133"/>
      <c r="I89" s="152"/>
      <c r="J89" s="92"/>
    </row>
    <row r="90" ht="15" customHeight="1">
      <c r="A90" s="93"/>
      <c r="B90" s="90"/>
      <c r="C90" s="133"/>
      <c r="D90" s="133"/>
      <c r="E90" s="133"/>
      <c r="F90" s="176"/>
      <c r="G90" s="177"/>
      <c r="H90" s="133"/>
      <c r="I90" s="152"/>
      <c r="J90" s="92"/>
    </row>
    <row r="91" ht="15" customHeight="1">
      <c r="A91" s="94"/>
      <c r="B91" s="178"/>
      <c r="C91" s="179"/>
      <c r="D91" s="179"/>
      <c r="E91" s="179"/>
      <c r="F91" s="180"/>
      <c r="G91" s="181"/>
      <c r="H91" s="179"/>
      <c r="I91" s="156"/>
      <c r="J91" s="92"/>
    </row>
    <row r="92" ht="15" customHeight="1">
      <c r="A92" s="95"/>
      <c r="B92" s="96"/>
      <c r="C92" s="96"/>
      <c r="D92" s="96"/>
      <c r="E92" s="96"/>
      <c r="F92" s="96"/>
      <c r="G92" s="97"/>
      <c r="H92" s="97"/>
      <c r="I92" s="98"/>
      <c r="J92" s="99"/>
    </row>
    <row r="93" ht="15" customHeight="1">
      <c r="A93" s="91"/>
      <c r="B93" t="s" s="69">
        <v>11</v>
      </c>
      <c r="C93" t="s" s="70">
        <v>204</v>
      </c>
      <c r="D93" s="171"/>
      <c r="E93" s="171"/>
      <c r="F93" s="172"/>
      <c r="G93" s="173"/>
      <c r="H93" s="171"/>
      <c r="I93" s="174"/>
      <c r="J93" s="92"/>
    </row>
    <row r="94" ht="15" customHeight="1">
      <c r="A94" s="91"/>
      <c r="B94" t="s" s="89">
        <v>130</v>
      </c>
      <c r="C94" t="s" s="183">
        <v>214</v>
      </c>
      <c r="D94" s="133"/>
      <c r="E94" s="133"/>
      <c r="F94" s="176"/>
      <c r="G94" s="177"/>
      <c r="H94" s="133"/>
      <c r="I94" s="152"/>
      <c r="J94" s="92"/>
    </row>
    <row r="95" ht="15" customHeight="1">
      <c r="A95" s="93"/>
      <c r="B95" s="82"/>
      <c r="C95" s="133"/>
      <c r="D95" s="133"/>
      <c r="E95" s="133"/>
      <c r="F95" s="176"/>
      <c r="G95" s="177"/>
      <c r="H95" s="133"/>
      <c r="I95" s="152"/>
      <c r="J95" s="92"/>
    </row>
    <row r="96" ht="15" customHeight="1">
      <c r="A96" s="93"/>
      <c r="B96" s="83"/>
      <c r="C96" s="133"/>
      <c r="D96" s="133"/>
      <c r="E96" s="133"/>
      <c r="F96" s="176"/>
      <c r="G96" s="177"/>
      <c r="H96" s="133"/>
      <c r="I96" s="152"/>
      <c r="J96" s="92"/>
    </row>
    <row r="97" ht="15" customHeight="1">
      <c r="A97" s="94"/>
      <c r="B97" s="178"/>
      <c r="C97" s="179"/>
      <c r="D97" s="179"/>
      <c r="E97" s="179"/>
      <c r="F97" s="180"/>
      <c r="G97" s="181"/>
      <c r="H97" s="179"/>
      <c r="I97" s="156"/>
      <c r="J97" s="92"/>
    </row>
    <row r="98" ht="15" customHeight="1">
      <c r="A98" s="95"/>
      <c r="B98" s="96"/>
      <c r="C98" s="96"/>
      <c r="D98" s="96"/>
      <c r="E98" s="96"/>
      <c r="F98" s="96"/>
      <c r="G98" s="97"/>
      <c r="H98" s="97"/>
      <c r="I98" s="98"/>
      <c r="J98" s="99"/>
    </row>
    <row r="99" ht="15" customHeight="1">
      <c r="A99" s="91"/>
      <c r="B99" t="s" s="69">
        <v>11</v>
      </c>
      <c r="C99" t="s" s="70">
        <v>204</v>
      </c>
      <c r="D99" s="171"/>
      <c r="E99" s="171"/>
      <c r="F99" s="172"/>
      <c r="G99" s="173"/>
      <c r="H99" s="171"/>
      <c r="I99" s="174"/>
      <c r="J99" s="92"/>
    </row>
    <row r="100" ht="15" customHeight="1">
      <c r="A100" s="91"/>
      <c r="B100" t="s" s="74">
        <v>148</v>
      </c>
      <c r="C100" t="s" s="185">
        <v>215</v>
      </c>
      <c r="D100" s="133"/>
      <c r="E100" s="133"/>
      <c r="F100" s="176"/>
      <c r="G100" s="177"/>
      <c r="H100" s="133"/>
      <c r="I100" s="152"/>
      <c r="J100" s="92"/>
    </row>
    <row r="101" ht="15" customHeight="1">
      <c r="A101" s="93"/>
      <c r="B101" s="90"/>
      <c r="C101" s="133"/>
      <c r="D101" s="133"/>
      <c r="E101" s="133"/>
      <c r="F101" s="176"/>
      <c r="G101" s="177"/>
      <c r="H101" s="133"/>
      <c r="I101" s="152"/>
      <c r="J101" s="92"/>
    </row>
    <row r="102" ht="15" customHeight="1">
      <c r="A102" s="93"/>
      <c r="B102" s="90"/>
      <c r="C102" s="133"/>
      <c r="D102" s="133"/>
      <c r="E102" s="133"/>
      <c r="F102" s="176"/>
      <c r="G102" s="177"/>
      <c r="H102" s="133"/>
      <c r="I102" s="152"/>
      <c r="J102" s="92"/>
    </row>
    <row r="103" ht="15" customHeight="1">
      <c r="A103" s="93"/>
      <c r="B103" s="90"/>
      <c r="C103" s="133"/>
      <c r="D103" s="133"/>
      <c r="E103" s="133"/>
      <c r="F103" s="176"/>
      <c r="G103" s="177"/>
      <c r="H103" s="133"/>
      <c r="I103" s="152"/>
      <c r="J103" s="92"/>
    </row>
    <row r="104" ht="15" customHeight="1">
      <c r="A104" s="94"/>
      <c r="B104" s="178"/>
      <c r="C104" s="179"/>
      <c r="D104" s="179"/>
      <c r="E104" s="179"/>
      <c r="F104" s="180"/>
      <c r="G104" s="181"/>
      <c r="H104" s="179"/>
      <c r="I104" s="156"/>
      <c r="J104" s="92"/>
    </row>
    <row r="105" ht="15" customHeight="1">
      <c r="A105" s="95"/>
      <c r="B105" s="96"/>
      <c r="C105" s="96"/>
      <c r="D105" s="96"/>
      <c r="E105" s="96"/>
      <c r="F105" s="96"/>
      <c r="G105" s="97"/>
      <c r="H105" s="97"/>
      <c r="I105" s="98"/>
      <c r="J105" s="99"/>
    </row>
    <row r="106" ht="15" customHeight="1">
      <c r="A106" s="91"/>
      <c r="B106" t="s" s="69">
        <v>11</v>
      </c>
      <c r="C106" t="s" s="70">
        <v>204</v>
      </c>
      <c r="D106" s="171"/>
      <c r="E106" s="171"/>
      <c r="F106" s="172"/>
      <c r="G106" s="173"/>
      <c r="H106" s="171"/>
      <c r="I106" s="174"/>
      <c r="J106" s="92"/>
    </row>
    <row r="107" ht="15" customHeight="1">
      <c r="A107" s="91"/>
      <c r="B107" t="s" s="89">
        <v>169</v>
      </c>
      <c r="C107" t="s" s="184">
        <v>216</v>
      </c>
      <c r="D107" s="133"/>
      <c r="E107" s="133"/>
      <c r="F107" s="176"/>
      <c r="G107" s="177"/>
      <c r="H107" s="133"/>
      <c r="I107" s="152"/>
      <c r="J107" s="92"/>
    </row>
    <row r="108" ht="15" customHeight="1">
      <c r="A108" s="93"/>
      <c r="B108" s="82"/>
      <c r="C108" s="133"/>
      <c r="D108" s="133"/>
      <c r="E108" s="133"/>
      <c r="F108" s="176"/>
      <c r="G108" s="177"/>
      <c r="H108" s="133"/>
      <c r="I108" s="152"/>
      <c r="J108" s="92"/>
    </row>
    <row r="109" ht="15" customHeight="1">
      <c r="A109" s="93"/>
      <c r="B109" s="82"/>
      <c r="C109" s="133"/>
      <c r="D109" s="133"/>
      <c r="E109" s="133"/>
      <c r="F109" s="176"/>
      <c r="G109" s="177"/>
      <c r="H109" s="133"/>
      <c r="I109" s="152"/>
      <c r="J109" s="92"/>
    </row>
    <row r="110" ht="15" customHeight="1">
      <c r="A110" s="93"/>
      <c r="B110" s="82"/>
      <c r="C110" s="133"/>
      <c r="D110" s="133"/>
      <c r="E110" s="133"/>
      <c r="F110" s="176"/>
      <c r="G110" s="177"/>
      <c r="H110" s="133"/>
      <c r="I110" s="152"/>
      <c r="J110" s="92"/>
    </row>
    <row r="111" ht="15" customHeight="1">
      <c r="A111" s="93"/>
      <c r="B111" s="82"/>
      <c r="C111" s="133"/>
      <c r="D111" s="133"/>
      <c r="E111" s="133"/>
      <c r="F111" s="176"/>
      <c r="G111" s="177"/>
      <c r="H111" s="133"/>
      <c r="I111" s="152"/>
      <c r="J111" s="92"/>
    </row>
    <row r="112" ht="15" customHeight="1">
      <c r="A112" s="93"/>
      <c r="B112" s="83"/>
      <c r="C112" s="133"/>
      <c r="D112" s="133"/>
      <c r="E112" s="133"/>
      <c r="F112" s="176"/>
      <c r="G112" s="177"/>
      <c r="H112" s="133"/>
      <c r="I112" s="152"/>
      <c r="J112" s="92"/>
    </row>
    <row r="113" ht="15" customHeight="1">
      <c r="A113" s="94"/>
      <c r="B113" s="178"/>
      <c r="C113" s="179"/>
      <c r="D113" s="179"/>
      <c r="E113" s="179"/>
      <c r="F113" s="180"/>
      <c r="G113" s="181"/>
      <c r="H113" s="179"/>
      <c r="I113" s="156"/>
      <c r="J113" s="92"/>
    </row>
    <row r="114" ht="15" customHeight="1">
      <c r="A114" s="95"/>
      <c r="B114" s="96"/>
      <c r="C114" s="96"/>
      <c r="D114" s="96"/>
      <c r="E114" s="96"/>
      <c r="F114" s="96"/>
      <c r="G114" s="97"/>
      <c r="H114" s="97"/>
      <c r="I114" s="98"/>
      <c r="J114" s="99"/>
    </row>
    <row r="115" ht="15" customHeight="1">
      <c r="A115" s="91"/>
      <c r="B115" t="s" s="69">
        <v>11</v>
      </c>
      <c r="C115" t="s" s="70">
        <v>204</v>
      </c>
      <c r="D115" s="171"/>
      <c r="E115" s="171"/>
      <c r="F115" s="172"/>
      <c r="G115" s="173"/>
      <c r="H115" s="171"/>
      <c r="I115" s="174"/>
      <c r="J115" s="92"/>
    </row>
    <row r="116" ht="15" customHeight="1">
      <c r="A116" s="91"/>
      <c r="B116" t="s" s="89">
        <v>176</v>
      </c>
      <c r="C116" t="s" s="186">
        <v>217</v>
      </c>
      <c r="D116" s="133"/>
      <c r="E116" s="133"/>
      <c r="F116" s="176"/>
      <c r="G116" s="177"/>
      <c r="H116" s="133"/>
      <c r="I116" s="152"/>
      <c r="J116" s="92"/>
    </row>
    <row r="117" ht="15" customHeight="1">
      <c r="A117" s="93"/>
      <c r="B117" s="82"/>
      <c r="C117" s="133"/>
      <c r="D117" s="133"/>
      <c r="E117" s="133"/>
      <c r="F117" s="176"/>
      <c r="G117" s="177"/>
      <c r="H117" s="133"/>
      <c r="I117" s="152"/>
      <c r="J117" s="92"/>
    </row>
    <row r="118" ht="15" customHeight="1">
      <c r="A118" s="93"/>
      <c r="B118" s="82"/>
      <c r="C118" s="133"/>
      <c r="D118" s="133"/>
      <c r="E118" s="133"/>
      <c r="F118" s="176"/>
      <c r="G118" s="177"/>
      <c r="H118" s="133"/>
      <c r="I118" s="152"/>
      <c r="J118" s="92"/>
    </row>
    <row r="119" ht="15" customHeight="1">
      <c r="A119" s="93"/>
      <c r="B119" s="82"/>
      <c r="C119" s="133"/>
      <c r="D119" s="133"/>
      <c r="E119" s="133"/>
      <c r="F119" s="176"/>
      <c r="G119" s="177"/>
      <c r="H119" s="133"/>
      <c r="I119" s="152"/>
      <c r="J119" s="92"/>
    </row>
    <row r="120" ht="15" customHeight="1">
      <c r="A120" s="93"/>
      <c r="B120" s="82"/>
      <c r="C120" s="133"/>
      <c r="D120" s="133"/>
      <c r="E120" s="133"/>
      <c r="F120" s="176"/>
      <c r="G120" s="177"/>
      <c r="H120" s="133"/>
      <c r="I120" s="152"/>
      <c r="J120" s="92"/>
    </row>
    <row r="121" ht="15" customHeight="1">
      <c r="A121" s="93"/>
      <c r="B121" s="83"/>
      <c r="C121" s="133"/>
      <c r="D121" s="133"/>
      <c r="E121" s="133"/>
      <c r="F121" s="176"/>
      <c r="G121" s="177"/>
      <c r="H121" s="133"/>
      <c r="I121" s="152"/>
      <c r="J121" s="92"/>
    </row>
    <row r="122" ht="15" customHeight="1">
      <c r="A122" s="94"/>
      <c r="B122" s="178"/>
      <c r="C122" s="179"/>
      <c r="D122" s="179"/>
      <c r="E122" s="179"/>
      <c r="F122" s="180"/>
      <c r="G122" s="181"/>
      <c r="H122" s="179"/>
      <c r="I122" s="156"/>
      <c r="J122" s="92"/>
    </row>
    <row r="123" ht="14" customHeight="1">
      <c r="A123" s="95"/>
      <c r="B123" s="96"/>
      <c r="C123" s="96"/>
      <c r="D123" s="96"/>
      <c r="E123" s="96"/>
      <c r="F123" s="96"/>
      <c r="G123" s="97"/>
      <c r="H123" s="97"/>
      <c r="I123" s="98"/>
      <c r="J123" s="99"/>
    </row>
    <row r="124" ht="15.5" customHeight="1">
      <c r="A124" s="91"/>
      <c r="B124" t="s" s="69">
        <v>11</v>
      </c>
      <c r="C124" t="s" s="70">
        <v>204</v>
      </c>
      <c r="D124" s="171"/>
      <c r="E124" s="171"/>
      <c r="F124" s="172"/>
      <c r="G124" s="173"/>
      <c r="H124" s="171"/>
      <c r="I124" s="174"/>
      <c r="J124" s="92"/>
    </row>
    <row r="125" ht="14" customHeight="1">
      <c r="A125" s="91"/>
      <c r="B125" t="s" s="89">
        <v>184</v>
      </c>
      <c r="C125" t="s" s="182">
        <v>218</v>
      </c>
      <c r="D125" s="133"/>
      <c r="E125" s="133"/>
      <c r="F125" s="176"/>
      <c r="G125" s="177"/>
      <c r="H125" s="133"/>
      <c r="I125" s="152"/>
      <c r="J125" s="92"/>
    </row>
    <row r="126" ht="14" customHeight="1">
      <c r="A126" s="93"/>
      <c r="B126" s="82"/>
      <c r="C126" s="133"/>
      <c r="D126" s="133"/>
      <c r="E126" s="133"/>
      <c r="F126" s="176"/>
      <c r="G126" s="177"/>
      <c r="H126" s="133"/>
      <c r="I126" s="152"/>
      <c r="J126" s="92"/>
    </row>
    <row r="127" ht="14" customHeight="1">
      <c r="A127" s="93"/>
      <c r="B127" s="82"/>
      <c r="C127" s="133"/>
      <c r="D127" s="133"/>
      <c r="E127" s="133"/>
      <c r="F127" s="176"/>
      <c r="G127" s="177"/>
      <c r="H127" s="133"/>
      <c r="I127" s="152"/>
      <c r="J127" s="92"/>
    </row>
    <row r="128" ht="14" customHeight="1">
      <c r="A128" s="93"/>
      <c r="B128" s="82"/>
      <c r="C128" s="133"/>
      <c r="D128" s="133"/>
      <c r="E128" s="133"/>
      <c r="F128" s="176"/>
      <c r="G128" s="177"/>
      <c r="H128" s="133"/>
      <c r="I128" s="152"/>
      <c r="J128" s="92"/>
    </row>
    <row r="129" ht="14" customHeight="1">
      <c r="A129" s="93"/>
      <c r="B129" s="82"/>
      <c r="C129" s="133"/>
      <c r="D129" s="133"/>
      <c r="E129" s="133"/>
      <c r="F129" s="176"/>
      <c r="G129" s="177"/>
      <c r="H129" s="133"/>
      <c r="I129" s="152"/>
      <c r="J129" s="92"/>
    </row>
    <row r="130" ht="14" customHeight="1">
      <c r="A130" s="93"/>
      <c r="B130" s="83"/>
      <c r="C130" s="133"/>
      <c r="D130" s="133"/>
      <c r="E130" s="133"/>
      <c r="F130" s="176"/>
      <c r="G130" s="177"/>
      <c r="H130" s="133"/>
      <c r="I130" s="152"/>
      <c r="J130" s="92"/>
    </row>
    <row r="131" ht="14" customHeight="1">
      <c r="A131" s="94"/>
      <c r="B131" s="178"/>
      <c r="C131" s="179"/>
      <c r="D131" s="179"/>
      <c r="E131" s="179"/>
      <c r="F131" s="180"/>
      <c r="G131" s="181"/>
      <c r="H131" s="179"/>
      <c r="I131" s="156"/>
      <c r="J131" s="92"/>
    </row>
    <row r="132" ht="15" customHeight="1">
      <c r="A132" s="95"/>
      <c r="B132" s="96"/>
      <c r="C132" s="96"/>
      <c r="D132" s="96"/>
      <c r="E132" s="96"/>
      <c r="F132" s="96"/>
      <c r="G132" s="97"/>
      <c r="H132" s="97"/>
      <c r="I132" s="98"/>
      <c r="J132" s="99"/>
    </row>
    <row r="133" ht="14.5" customHeight="1">
      <c r="A133" s="91"/>
      <c r="B133" t="s" s="69">
        <v>11</v>
      </c>
      <c r="C133" t="s" s="70">
        <v>204</v>
      </c>
      <c r="D133" s="171"/>
      <c r="E133" s="171"/>
      <c r="F133" s="172"/>
      <c r="G133" s="173"/>
      <c r="H133" s="171"/>
      <c r="I133" s="174"/>
      <c r="J133" s="92"/>
    </row>
    <row r="134" ht="14.5" customHeight="1">
      <c r="A134" s="91"/>
      <c r="B134" t="s" s="89">
        <v>191</v>
      </c>
      <c r="C134" t="s" s="184">
        <v>219</v>
      </c>
      <c r="D134" s="133"/>
      <c r="E134" s="133"/>
      <c r="F134" s="176"/>
      <c r="G134" s="177"/>
      <c r="H134" s="133"/>
      <c r="I134" s="152"/>
      <c r="J134" s="92"/>
    </row>
    <row r="135" ht="14.5" customHeight="1">
      <c r="A135" s="93"/>
      <c r="B135" s="82"/>
      <c r="C135" s="133"/>
      <c r="D135" s="133"/>
      <c r="E135" s="133"/>
      <c r="F135" s="176"/>
      <c r="G135" s="177"/>
      <c r="H135" s="133"/>
      <c r="I135" s="152"/>
      <c r="J135" s="92"/>
    </row>
    <row r="136" ht="14.5" customHeight="1">
      <c r="A136" s="93"/>
      <c r="B136" s="82"/>
      <c r="C136" s="133"/>
      <c r="D136" s="133"/>
      <c r="E136" s="133"/>
      <c r="F136" s="176"/>
      <c r="G136" s="177"/>
      <c r="H136" s="133"/>
      <c r="I136" s="152"/>
      <c r="J136" s="92"/>
    </row>
    <row r="137" ht="14.5" customHeight="1">
      <c r="A137" s="91"/>
      <c r="B137" s="82"/>
      <c r="C137" s="133"/>
      <c r="D137" s="133"/>
      <c r="E137" s="133"/>
      <c r="F137" s="176"/>
      <c r="G137" s="177"/>
      <c r="H137" s="133"/>
      <c r="I137" s="152"/>
      <c r="J137" s="92"/>
    </row>
    <row r="138" ht="14.5" customHeight="1">
      <c r="A138" s="91"/>
      <c r="B138" s="83"/>
      <c r="C138" s="133"/>
      <c r="D138" s="133"/>
      <c r="E138" s="133"/>
      <c r="F138" s="176"/>
      <c r="G138" s="177"/>
      <c r="H138" s="133"/>
      <c r="I138" s="152"/>
      <c r="J138" s="92"/>
    </row>
    <row r="139" ht="14.5" customHeight="1">
      <c r="A139" s="94"/>
      <c r="B139" s="178"/>
      <c r="C139" s="179"/>
      <c r="D139" s="179"/>
      <c r="E139" s="179"/>
      <c r="F139" s="180"/>
      <c r="G139" s="181"/>
      <c r="H139" s="179"/>
      <c r="I139" s="156"/>
      <c r="J139" s="92"/>
    </row>
    <row r="140" ht="14" customHeight="1">
      <c r="A140" s="95"/>
      <c r="B140" s="104"/>
      <c r="C140" s="104"/>
      <c r="D140" s="104"/>
      <c r="E140" s="104"/>
      <c r="F140" s="104"/>
      <c r="G140" s="105"/>
      <c r="H140" s="106"/>
      <c r="I140" s="104"/>
      <c r="J140" s="107"/>
    </row>
    <row r="141" ht="14" customHeight="1">
      <c r="A141" s="95"/>
      <c r="B141" s="108"/>
      <c r="C141" s="108"/>
      <c r="D141" s="108"/>
      <c r="E141" s="108"/>
      <c r="F141" s="108"/>
      <c r="G141" s="109"/>
      <c r="H141" s="110"/>
      <c r="I141" s="108"/>
      <c r="J141" s="99"/>
    </row>
    <row r="142" ht="15" customHeight="1">
      <c r="A142" s="95"/>
      <c r="B142" s="111"/>
      <c r="C142" s="111"/>
      <c r="D142" s="111"/>
      <c r="E142" s="111"/>
      <c r="F142" s="111"/>
      <c r="G142" s="112"/>
      <c r="H142" s="113"/>
      <c r="I142" s="114"/>
      <c r="J142" s="107"/>
    </row>
    <row r="143" ht="14" customHeight="1">
      <c r="A143" s="95"/>
      <c r="B143" s="158"/>
      <c r="C143" s="158"/>
      <c r="D143" s="158"/>
      <c r="E143" s="158"/>
      <c r="F143" s="158"/>
      <c r="G143" s="187"/>
      <c r="H143" s="188"/>
      <c r="I143" s="189"/>
      <c r="J143" s="163"/>
    </row>
  </sheetData>
  <mergeCells count="92">
    <mergeCell ref="B86:B90"/>
    <mergeCell ref="B100:B103"/>
    <mergeCell ref="B16:I16"/>
    <mergeCell ref="B9:I9"/>
    <mergeCell ref="B107:B112"/>
    <mergeCell ref="A75:A82"/>
    <mergeCell ref="A43:A45"/>
    <mergeCell ref="A49:A51"/>
    <mergeCell ref="A116:A121"/>
    <mergeCell ref="A86:A90"/>
    <mergeCell ref="A55:A59"/>
    <mergeCell ref="A100:A103"/>
    <mergeCell ref="A125:A130"/>
    <mergeCell ref="A134:A136"/>
    <mergeCell ref="A94:A96"/>
    <mergeCell ref="A63:A71"/>
    <mergeCell ref="A107:A112"/>
    <mergeCell ref="B1:I1"/>
    <mergeCell ref="B7:I8"/>
    <mergeCell ref="B10:I10"/>
    <mergeCell ref="B15:I15"/>
    <mergeCell ref="B41:I41"/>
    <mergeCell ref="B11:I14"/>
    <mergeCell ref="C100:I103"/>
    <mergeCell ref="B104:I104"/>
    <mergeCell ref="C107:I112"/>
    <mergeCell ref="C99:I99"/>
    <mergeCell ref="C106:I106"/>
    <mergeCell ref="B113:I113"/>
    <mergeCell ref="B55:B59"/>
    <mergeCell ref="C55:I59"/>
    <mergeCell ref="C54:I54"/>
    <mergeCell ref="B60:I60"/>
    <mergeCell ref="B63:B71"/>
    <mergeCell ref="C63:I71"/>
    <mergeCell ref="C62:I62"/>
    <mergeCell ref="B72:I72"/>
    <mergeCell ref="B75:B82"/>
    <mergeCell ref="C75:I82"/>
    <mergeCell ref="C74:I74"/>
    <mergeCell ref="B83:I83"/>
    <mergeCell ref="B94:B96"/>
    <mergeCell ref="C94:I96"/>
    <mergeCell ref="C93:I93"/>
    <mergeCell ref="B97:I97"/>
    <mergeCell ref="B49:B51"/>
    <mergeCell ref="C49:I51"/>
    <mergeCell ref="C48:I48"/>
    <mergeCell ref="B52:I52"/>
    <mergeCell ref="B134:B138"/>
    <mergeCell ref="C134:I138"/>
    <mergeCell ref="C133:I133"/>
    <mergeCell ref="B139:I139"/>
    <mergeCell ref="B43:B45"/>
    <mergeCell ref="C43:I45"/>
    <mergeCell ref="C42:I42"/>
    <mergeCell ref="B46:I46"/>
    <mergeCell ref="C86:I90"/>
    <mergeCell ref="C85:I85"/>
    <mergeCell ref="B91:I91"/>
    <mergeCell ref="B116:B121"/>
    <mergeCell ref="C116:I121"/>
    <mergeCell ref="C115:I115"/>
    <mergeCell ref="B122:I122"/>
    <mergeCell ref="B125:B130"/>
    <mergeCell ref="C125:I130"/>
    <mergeCell ref="C124:I124"/>
    <mergeCell ref="B131:I131"/>
    <mergeCell ref="B5:I5"/>
    <mergeCell ref="B4:I4"/>
    <mergeCell ref="B2:I2"/>
    <mergeCell ref="B3:I3"/>
    <mergeCell ref="B35:I35"/>
    <mergeCell ref="B37:B39"/>
    <mergeCell ref="C37:I39"/>
    <mergeCell ref="C36:I36"/>
    <mergeCell ref="B40:I40"/>
    <mergeCell ref="B29:I29"/>
    <mergeCell ref="B31:B33"/>
    <mergeCell ref="C31:I33"/>
    <mergeCell ref="C30:I30"/>
    <mergeCell ref="B34:I34"/>
    <mergeCell ref="B17:I17"/>
    <mergeCell ref="B23:I23"/>
    <mergeCell ref="B25:B27"/>
    <mergeCell ref="C25:I27"/>
    <mergeCell ref="C24:I24"/>
    <mergeCell ref="B28:I28"/>
    <mergeCell ref="B19:B21"/>
    <mergeCell ref="C19:I21"/>
    <mergeCell ref="C18:I18"/>
    <mergeCell ref="B22:I22"/>
  </mergeCells>
  <hyperlinks>
    <hyperlink ref="B5" r:id="rId1" location="" tooltip="" display="email@email.com"/>
  </hyperlinks>
  <pageMargins left="0.25" right="0" top="0" bottom="0" header="0" footer="0"/>
  <pageSetup firstPageNumber="1" fitToHeight="1" fitToWidth="1" scale="54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